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Paper Aubergine Karen\Raw Data Final Paper\Figure 2\"/>
    </mc:Choice>
  </mc:AlternateContent>
  <xr:revisionPtr revIDLastSave="0" documentId="13_ncr:1_{02568052-4618-4A97-9E11-392727A4F4B7}" xr6:coauthVersionLast="47" xr6:coauthVersionMax="47" xr10:uidLastSave="{00000000-0000-0000-0000-000000000000}"/>
  <bookViews>
    <workbookView xWindow="1725" yWindow="1125" windowWidth="25590" windowHeight="13950" activeTab="3" xr2:uid="{00000000-000D-0000-FFFF-FFFF00000000}"/>
  </bookViews>
  <sheets>
    <sheet name="Figure2_size-distribution" sheetId="1" r:id="rId1"/>
    <sheet name="Figure2_weblogo" sheetId="2" r:id="rId2"/>
    <sheet name="Figure2_piRNA-abundance" sheetId="5" r:id="rId3"/>
    <sheet name="Figure2_piRNA-cluster-abundance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4" i="2" l="1"/>
  <c r="F133" i="2"/>
  <c r="F132" i="2"/>
  <c r="F131" i="2"/>
  <c r="F130" i="2"/>
  <c r="F129" i="2"/>
  <c r="F128" i="2"/>
  <c r="F127" i="2"/>
  <c r="F126" i="2"/>
  <c r="F125" i="2"/>
  <c r="F124" i="2"/>
  <c r="H136" i="2" s="1"/>
  <c r="H120" i="2"/>
  <c r="F118" i="2"/>
  <c r="F117" i="2"/>
  <c r="F116" i="2"/>
  <c r="F115" i="2"/>
  <c r="F114" i="2"/>
  <c r="F113" i="2"/>
  <c r="H113" i="2" s="1"/>
  <c r="F112" i="2"/>
  <c r="F111" i="2"/>
  <c r="F110" i="2"/>
  <c r="F109" i="2"/>
  <c r="F108" i="2"/>
  <c r="H119" i="2" s="1"/>
  <c r="F100" i="2"/>
  <c r="F99" i="2"/>
  <c r="F98" i="2"/>
  <c r="F97" i="2"/>
  <c r="F96" i="2"/>
  <c r="F95" i="2"/>
  <c r="F94" i="2"/>
  <c r="F93" i="2"/>
  <c r="F92" i="2"/>
  <c r="F91" i="2"/>
  <c r="F90" i="2"/>
  <c r="H102" i="2" s="1"/>
  <c r="F84" i="2"/>
  <c r="F83" i="2"/>
  <c r="F82" i="2"/>
  <c r="F81" i="2"/>
  <c r="F80" i="2"/>
  <c r="F79" i="2"/>
  <c r="F78" i="2"/>
  <c r="F77" i="2"/>
  <c r="F76" i="2"/>
  <c r="F75" i="2"/>
  <c r="F74" i="2"/>
  <c r="H86" i="2" s="1"/>
  <c r="H68" i="2"/>
  <c r="F66" i="2"/>
  <c r="F65" i="2"/>
  <c r="F64" i="2"/>
  <c r="F63" i="2"/>
  <c r="F62" i="2"/>
  <c r="F61" i="2"/>
  <c r="F60" i="2"/>
  <c r="F59" i="2"/>
  <c r="F58" i="2"/>
  <c r="F57" i="2"/>
  <c r="F56" i="2"/>
  <c r="H67" i="2" s="1"/>
  <c r="F50" i="2"/>
  <c r="F49" i="2"/>
  <c r="F48" i="2"/>
  <c r="H52" i="2" s="1"/>
  <c r="F47" i="2"/>
  <c r="F46" i="2"/>
  <c r="F45" i="2"/>
  <c r="F44" i="2"/>
  <c r="F43" i="2"/>
  <c r="F42" i="2"/>
  <c r="F41" i="2"/>
  <c r="F40" i="2"/>
  <c r="H51" i="2" s="1"/>
  <c r="F32" i="2"/>
  <c r="F31" i="2"/>
  <c r="F30" i="2"/>
  <c r="F29" i="2"/>
  <c r="F28" i="2"/>
  <c r="F27" i="2"/>
  <c r="F26" i="2"/>
  <c r="F25" i="2"/>
  <c r="F24" i="2"/>
  <c r="F23" i="2"/>
  <c r="F22" i="2"/>
  <c r="H34" i="2" s="1"/>
  <c r="F16" i="2"/>
  <c r="F15" i="2"/>
  <c r="F14" i="2"/>
  <c r="F13" i="2"/>
  <c r="F12" i="2"/>
  <c r="F11" i="2"/>
  <c r="F10" i="2"/>
  <c r="H18" i="2" s="1"/>
  <c r="F9" i="2"/>
  <c r="F8" i="2"/>
  <c r="F7" i="2"/>
  <c r="F6" i="2"/>
  <c r="H135" i="2" l="1"/>
  <c r="H129" i="2" s="1"/>
  <c r="H101" i="2"/>
  <c r="H95" i="2" s="1"/>
  <c r="H85" i="2"/>
  <c r="H79" i="2" s="1"/>
  <c r="H61" i="2"/>
  <c r="H45" i="2"/>
  <c r="H33" i="2"/>
  <c r="H27" i="2" s="1"/>
  <c r="H17" i="2"/>
  <c r="H11" i="2" s="1"/>
</calcChain>
</file>

<file path=xl/sharedStrings.xml><?xml version="1.0" encoding="utf-8"?>
<sst xmlns="http://schemas.openxmlformats.org/spreadsheetml/2006/main" count="270" uniqueCount="79">
  <si>
    <t>size</t>
  </si>
  <si>
    <t>A</t>
  </si>
  <si>
    <t>C</t>
  </si>
  <si>
    <t>G</t>
  </si>
  <si>
    <t>T</t>
  </si>
  <si>
    <t>TE AS, 1st nucleotides</t>
  </si>
  <si>
    <t>TE S, 10th nucleotides</t>
  </si>
  <si>
    <t>U</t>
  </si>
  <si>
    <t>U.ratio</t>
  </si>
  <si>
    <t>Z-score</t>
  </si>
  <si>
    <t>S.D.</t>
  </si>
  <si>
    <t>mean</t>
  </si>
  <si>
    <t>A.ratio</t>
  </si>
  <si>
    <t>TE AS piRNAs (&gt;22nt), nucleotide composion at -5 to +6</t>
  </si>
  <si>
    <t>+1</t>
  </si>
  <si>
    <t>-1</t>
  </si>
  <si>
    <t>-3</t>
  </si>
  <si>
    <t>-2</t>
  </si>
  <si>
    <t>-5</t>
  </si>
  <si>
    <t>-4</t>
  </si>
  <si>
    <t>+2</t>
  </si>
  <si>
    <t>+3</t>
  </si>
  <si>
    <t>+4</t>
  </si>
  <si>
    <t>+5</t>
  </si>
  <si>
    <t>+6</t>
  </si>
  <si>
    <t>TE S piRNAs (&gt;22nt), nucleotide composion at +5 to +15</t>
  </si>
  <si>
    <t>+10</t>
  </si>
  <si>
    <t>+7</t>
  </si>
  <si>
    <t>+8</t>
  </si>
  <si>
    <t>+9</t>
  </si>
  <si>
    <t>+11</t>
  </si>
  <si>
    <t>+12</t>
  </si>
  <si>
    <t>+13</t>
  </si>
  <si>
    <t>+14</t>
  </si>
  <si>
    <t>+15</t>
  </si>
  <si>
    <t>position</t>
  </si>
  <si>
    <t>piRNAs Antisense</t>
  </si>
  <si>
    <t>piRNAs Sense</t>
  </si>
  <si>
    <t>rep1</t>
  </si>
  <si>
    <t>rep2</t>
  </si>
  <si>
    <t>rep3</t>
  </si>
  <si>
    <t>ISCs/EBs</t>
  </si>
  <si>
    <t>Cluster38CLeft</t>
  </si>
  <si>
    <t>Cluster42AB</t>
  </si>
  <si>
    <t>Flamenco</t>
  </si>
  <si>
    <t>chrX@21655500-21656000_+:0.862</t>
  </si>
  <si>
    <t>chrX@21639000-21639500_+:1</t>
  </si>
  <si>
    <t>chrX@21637500-21638000_+:0.928</t>
  </si>
  <si>
    <t>chrX@21637000-21637500_+:0.958</t>
  </si>
  <si>
    <t>chrX@21636500-21637000_+:0.898</t>
  </si>
  <si>
    <t>chrX@21636000-21636500_+:0.958</t>
  </si>
  <si>
    <t>chrX@21635500-21636000_+:0.964</t>
  </si>
  <si>
    <t>chrX@21635000-21635500_+:0.928</t>
  </si>
  <si>
    <t>chr2R@6449500-6450000_+:0.87</t>
  </si>
  <si>
    <t>chr2R@6449500-6450000_-:0.87</t>
  </si>
  <si>
    <t>chr2R@6341500-6342000_+:0.962</t>
  </si>
  <si>
    <t>chr2R@6341000-6341500_+:0.868</t>
  </si>
  <si>
    <t>chr2R@6340500-6341000_+:0.978</t>
  </si>
  <si>
    <t>chr2R@6326000-6326500_-:0.852</t>
  </si>
  <si>
    <t>chr2R@6289500-6290000_+:0.886</t>
  </si>
  <si>
    <t>chr2R@6289000-6289500_+:0.882</t>
  </si>
  <si>
    <t>chr2L@20115000-20115500_+:0.92</t>
  </si>
  <si>
    <t>chr2L@20115000-20115500_-:0.92</t>
  </si>
  <si>
    <t>chr2L@20114000-20114500_+:1</t>
  </si>
  <si>
    <t>chr2L@20112500-20113000_+:0.892</t>
  </si>
  <si>
    <t>chr2L@20106500-20107000_+:0.896</t>
  </si>
  <si>
    <t>chr2L@20106000-20106500_+:0.906</t>
  </si>
  <si>
    <t>chr2L@20105500-20106000_+:0.994</t>
  </si>
  <si>
    <t>chr2L@20105500-20106000_-:0.994</t>
  </si>
  <si>
    <t>tile_coordinate</t>
  </si>
  <si>
    <t>esg-ts_GFP_ISCs-EBs_Sucrose_sRNA_rep2</t>
  </si>
  <si>
    <t>esg-ts_GFP_ISCs-EBs_Pe_sRNA_rep3</t>
  </si>
  <si>
    <t>esg-ts_GFP_aub-RNAi_ISCs-EBs_Sucrose_sRNA_rep1</t>
  </si>
  <si>
    <t>esg-ts_GFP_aub-RNAi_ISCs-EBs_Pe_sRNA_rep1</t>
  </si>
  <si>
    <t>esg-ts_GFP_ISCs-EBs_Sucrose_sRNA</t>
  </si>
  <si>
    <t>esg-ts_GFP_ISCs-EBs_Pe_sRNA</t>
  </si>
  <si>
    <t>esg-ts_GFP_aub-RNAi_ISCs-EBs_Sucrose_sRNA</t>
  </si>
  <si>
    <t>esg-ts_GFP_aub-RNAi_ISCs-EBs_Pe_sRNA</t>
  </si>
  <si>
    <t>esg-ts_GFP_aub-RNAi_ovaries_sRNA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</si>
</sst>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quotePrefix="1" applyAlignment="1">
      <alignment horizontal="right"/>
    </xf>
    <xf numFmtId="49" fontId="0" fillId="0" borderId="0" xfId="0" quotePrefix="1" applyNumberFormat="1" applyAlignment="1">
      <alignment horizontal="right"/>
    </xf>
    <xf numFmtId="0" fontId="0" fillId="33" borderId="0" xfId="0" applyFill="1"/>
    <xf numFmtId="0" fontId="19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85"/>
  <sheetViews>
    <sheetView workbookViewId="0"/>
  </sheetViews>
  <sheetFormatPr defaultColWidth="11" defaultRowHeight="15.75" x14ac:dyDescent="0.25"/>
  <cols>
    <col min="1" max="1" width="45.875" bestFit="1" customWidth="1"/>
    <col min="7" max="7" width="19.375" bestFit="1" customWidth="1"/>
  </cols>
  <sheetData>
    <row r="2" spans="1:11" ht="15.95" customHeight="1" x14ac:dyDescent="0.25"/>
    <row r="3" spans="1:11" ht="15.95" customHeight="1" x14ac:dyDescent="0.25">
      <c r="A3" s="1" t="s">
        <v>70</v>
      </c>
      <c r="G3" s="1"/>
    </row>
    <row r="4" spans="1:11" x14ac:dyDescent="0.25">
      <c r="A4" t="s">
        <v>5</v>
      </c>
      <c r="G4" t="s">
        <v>6</v>
      </c>
    </row>
    <row r="5" spans="1:11" x14ac:dyDescent="0.25">
      <c r="A5" t="s">
        <v>0</v>
      </c>
      <c r="B5" t="s">
        <v>1</v>
      </c>
      <c r="C5" t="s">
        <v>2</v>
      </c>
      <c r="D5" t="s">
        <v>3</v>
      </c>
      <c r="E5" t="s">
        <v>4</v>
      </c>
      <c r="G5" t="s">
        <v>0</v>
      </c>
      <c r="H5" t="s">
        <v>1</v>
      </c>
      <c r="I5" t="s">
        <v>2</v>
      </c>
      <c r="J5" t="s">
        <v>3</v>
      </c>
      <c r="K5" t="s">
        <v>4</v>
      </c>
    </row>
    <row r="6" spans="1:11" x14ac:dyDescent="0.25">
      <c r="A6">
        <v>19</v>
      </c>
      <c r="B6">
        <v>1.28191644756062</v>
      </c>
      <c r="C6">
        <v>0.77651183172655602</v>
      </c>
      <c r="D6">
        <v>0.49313467718375698</v>
      </c>
      <c r="E6">
        <v>0.73444347063978999</v>
      </c>
      <c r="G6">
        <v>19</v>
      </c>
      <c r="H6">
        <v>0.51270815074496101</v>
      </c>
      <c r="I6">
        <v>1.30674846625767</v>
      </c>
      <c r="J6">
        <v>0.52614665498101099</v>
      </c>
      <c r="K6">
        <v>0.37306456324861198</v>
      </c>
    </row>
    <row r="7" spans="1:11" x14ac:dyDescent="0.25">
      <c r="A7">
        <v>20</v>
      </c>
      <c r="B7">
        <v>0.173239848086474</v>
      </c>
      <c r="C7">
        <v>0.52030382705229306</v>
      </c>
      <c r="D7">
        <v>0.208296815658779</v>
      </c>
      <c r="E7">
        <v>0.35991820040899802</v>
      </c>
      <c r="G7">
        <v>20</v>
      </c>
      <c r="H7">
        <v>0.29710780017528499</v>
      </c>
      <c r="I7">
        <v>0.27110721589249198</v>
      </c>
      <c r="J7">
        <v>0.16389132340052601</v>
      </c>
      <c r="K7">
        <v>0.21706105755185501</v>
      </c>
    </row>
    <row r="8" spans="1:11" x14ac:dyDescent="0.25">
      <c r="A8">
        <v>21</v>
      </c>
      <c r="B8">
        <v>0.50335962605901297</v>
      </c>
      <c r="C8">
        <v>0.36663745252702301</v>
      </c>
      <c r="D8">
        <v>0.34706397896581898</v>
      </c>
      <c r="E8">
        <v>0.92199824715162104</v>
      </c>
      <c r="G8">
        <v>21</v>
      </c>
      <c r="H8">
        <v>0.57288927841075099</v>
      </c>
      <c r="I8">
        <v>0.46099912357581102</v>
      </c>
      <c r="J8">
        <v>0.49284253578732101</v>
      </c>
      <c r="K8">
        <v>0.46012269938650302</v>
      </c>
    </row>
    <row r="9" spans="1:11" x14ac:dyDescent="0.25">
      <c r="A9">
        <v>22</v>
      </c>
      <c r="B9">
        <v>8.5889570552147201E-2</v>
      </c>
      <c r="C9">
        <v>7.7417470055506907E-2</v>
      </c>
      <c r="D9">
        <v>6.5731814198071906E-2</v>
      </c>
      <c r="E9">
        <v>0.45690914402570798</v>
      </c>
      <c r="G9">
        <v>22</v>
      </c>
      <c r="H9">
        <v>0.18872334209757499</v>
      </c>
      <c r="I9">
        <v>8.0338884019865595E-2</v>
      </c>
      <c r="J9">
        <v>8.7350277534326601E-2</v>
      </c>
      <c r="K9">
        <v>8.9395267309377704E-2</v>
      </c>
    </row>
    <row r="10" spans="1:11" x14ac:dyDescent="0.25">
      <c r="A10">
        <v>23</v>
      </c>
      <c r="B10">
        <v>7.42039146947122E-2</v>
      </c>
      <c r="C10">
        <v>0.106339468302658</v>
      </c>
      <c r="D10">
        <v>9.02716914986854E-2</v>
      </c>
      <c r="E10">
        <v>0.82120946538124495</v>
      </c>
      <c r="G10">
        <v>23</v>
      </c>
      <c r="H10">
        <v>0.31434414256500098</v>
      </c>
      <c r="I10">
        <v>8.6181711948583095E-2</v>
      </c>
      <c r="J10">
        <v>9.2608822670172397E-2</v>
      </c>
      <c r="K10">
        <v>7.6541045866199198E-2</v>
      </c>
    </row>
    <row r="11" spans="1:11" x14ac:dyDescent="0.25">
      <c r="A11">
        <v>24</v>
      </c>
      <c r="B11">
        <v>0.18434122115103699</v>
      </c>
      <c r="C11">
        <v>0.21063394683026601</v>
      </c>
      <c r="D11">
        <v>0.20508326029798399</v>
      </c>
      <c r="E11">
        <v>2.06982179374817</v>
      </c>
      <c r="G11">
        <v>24</v>
      </c>
      <c r="H11">
        <v>0.55302366345311105</v>
      </c>
      <c r="I11">
        <v>0.19222903885480599</v>
      </c>
      <c r="J11">
        <v>0.18726263511539601</v>
      </c>
      <c r="K11">
        <v>0.15629564709319299</v>
      </c>
    </row>
    <row r="12" spans="1:11" x14ac:dyDescent="0.25">
      <c r="A12">
        <v>25</v>
      </c>
      <c r="B12">
        <v>0.22670172363423899</v>
      </c>
      <c r="C12">
        <v>0.28104002337131201</v>
      </c>
      <c r="D12">
        <v>0.26000584282792899</v>
      </c>
      <c r="E12">
        <v>2.9009640666082399</v>
      </c>
      <c r="G12">
        <v>25</v>
      </c>
      <c r="H12">
        <v>0.66082383873794903</v>
      </c>
      <c r="I12">
        <v>0.27461291264972199</v>
      </c>
      <c r="J12">
        <v>0.28366929593923501</v>
      </c>
      <c r="K12">
        <v>0.271399357288928</v>
      </c>
    </row>
    <row r="13" spans="1:11" x14ac:dyDescent="0.25">
      <c r="A13">
        <v>26</v>
      </c>
      <c r="B13">
        <v>0.22144317849839301</v>
      </c>
      <c r="C13">
        <v>0.26672509494595398</v>
      </c>
      <c r="D13">
        <v>0.25766871165644201</v>
      </c>
      <c r="E13">
        <v>2.74583698510079</v>
      </c>
      <c r="G13">
        <v>26</v>
      </c>
      <c r="H13">
        <v>0.59187846917908304</v>
      </c>
      <c r="I13">
        <v>0.27841075080338901</v>
      </c>
      <c r="J13">
        <v>0.27987145778556799</v>
      </c>
      <c r="K13">
        <v>0.27899503359626099</v>
      </c>
    </row>
    <row r="14" spans="1:11" x14ac:dyDescent="0.25">
      <c r="A14">
        <v>27</v>
      </c>
      <c r="B14">
        <v>0.165059888986269</v>
      </c>
      <c r="C14">
        <v>0.18521764534034499</v>
      </c>
      <c r="D14">
        <v>0.19135261466549799</v>
      </c>
      <c r="E14">
        <v>1.87963774466842</v>
      </c>
      <c r="G14">
        <v>27</v>
      </c>
      <c r="H14">
        <v>0.41162722757814801</v>
      </c>
      <c r="I14">
        <v>0.21063394683026601</v>
      </c>
      <c r="J14">
        <v>0.20157756354075401</v>
      </c>
      <c r="K14">
        <v>0.19982471516213801</v>
      </c>
    </row>
    <row r="15" spans="1:11" x14ac:dyDescent="0.25">
      <c r="A15">
        <v>28</v>
      </c>
      <c r="B15">
        <v>8.0338884019865595E-2</v>
      </c>
      <c r="C15">
        <v>8.6765994741454897E-2</v>
      </c>
      <c r="D15">
        <v>9.61145194274029E-2</v>
      </c>
      <c r="E15">
        <v>1.0169442009932801</v>
      </c>
      <c r="G15">
        <v>28</v>
      </c>
      <c r="H15">
        <v>0.21151037101957301</v>
      </c>
      <c r="I15">
        <v>0.113935144609991</v>
      </c>
      <c r="J15">
        <v>0.112182296231376</v>
      </c>
      <c r="K15">
        <v>0.12240724510663201</v>
      </c>
    </row>
    <row r="16" spans="1:11" x14ac:dyDescent="0.25">
      <c r="A16">
        <v>29</v>
      </c>
      <c r="B16">
        <v>3.5056967572305003E-2</v>
      </c>
      <c r="C16">
        <v>4.1484078293894201E-2</v>
      </c>
      <c r="D16">
        <v>3.8270522933099599E-2</v>
      </c>
      <c r="E16">
        <v>0.44902132632193997</v>
      </c>
      <c r="G16">
        <v>29</v>
      </c>
      <c r="H16">
        <v>9.6406660823838697E-2</v>
      </c>
      <c r="I16">
        <v>5.2585451358457498E-2</v>
      </c>
      <c r="J16">
        <v>5.2001168565585697E-2</v>
      </c>
      <c r="K16">
        <v>5.6967572304995599E-2</v>
      </c>
    </row>
    <row r="17" spans="1:11" x14ac:dyDescent="0.25">
      <c r="A17">
        <v>30</v>
      </c>
      <c r="B17">
        <v>1.69442009932807E-2</v>
      </c>
      <c r="C17">
        <v>1.4022787028922E-2</v>
      </c>
      <c r="D17">
        <v>1.37306456324861E-2</v>
      </c>
      <c r="E17">
        <v>0.177621969033012</v>
      </c>
      <c r="G17">
        <v>30</v>
      </c>
      <c r="H17">
        <v>4.0023371311714899E-2</v>
      </c>
      <c r="I17">
        <v>2.1618463336254699E-2</v>
      </c>
      <c r="J17">
        <v>2.3079170318434102E-2</v>
      </c>
      <c r="K17">
        <v>2.1910604732690599E-2</v>
      </c>
    </row>
    <row r="18" spans="1:11" x14ac:dyDescent="0.25">
      <c r="A18">
        <v>31</v>
      </c>
      <c r="B18">
        <v>7.0113935144610002E-3</v>
      </c>
      <c r="C18">
        <v>8.4721004966403692E-3</v>
      </c>
      <c r="D18">
        <v>9.9328074788197496E-3</v>
      </c>
      <c r="E18">
        <v>5.9596844872918497E-2</v>
      </c>
      <c r="G18">
        <v>31</v>
      </c>
      <c r="H18">
        <v>1.19777972538709E-2</v>
      </c>
      <c r="I18">
        <v>7.3035349108968696E-3</v>
      </c>
      <c r="J18">
        <v>4.9664037394098696E-3</v>
      </c>
      <c r="K18">
        <v>9.0563832895121203E-3</v>
      </c>
    </row>
    <row r="19" spans="1:11" x14ac:dyDescent="0.25">
      <c r="A19">
        <v>32</v>
      </c>
      <c r="B19">
        <v>3.79783815366637E-3</v>
      </c>
      <c r="C19">
        <v>3.5056967572305001E-3</v>
      </c>
      <c r="D19">
        <v>1.75284837861525E-3</v>
      </c>
      <c r="E19">
        <v>2.60005842827929E-2</v>
      </c>
      <c r="G19">
        <v>32</v>
      </c>
      <c r="H19">
        <v>9.3485246859480002E-3</v>
      </c>
      <c r="I19">
        <v>3.5056967572305001E-3</v>
      </c>
      <c r="J19">
        <v>2.62927256792287E-3</v>
      </c>
      <c r="K19">
        <v>2.62927256792287E-3</v>
      </c>
    </row>
    <row r="20" spans="1:11" x14ac:dyDescent="0.25">
      <c r="A20">
        <v>33</v>
      </c>
      <c r="B20">
        <v>8.7642418930762502E-4</v>
      </c>
      <c r="C20">
        <v>1.75284837861525E-3</v>
      </c>
      <c r="D20">
        <v>2.3371311714870001E-3</v>
      </c>
      <c r="E20">
        <v>1.5775635407537202E-2</v>
      </c>
      <c r="G20">
        <v>33</v>
      </c>
      <c r="H20">
        <v>4.0899795501022499E-3</v>
      </c>
      <c r="I20">
        <v>3.2135553607946202E-3</v>
      </c>
      <c r="J20">
        <v>2.62927256792287E-3</v>
      </c>
      <c r="K20">
        <v>2.0449897750511202E-3</v>
      </c>
    </row>
    <row r="21" spans="1:11" x14ac:dyDescent="0.25">
      <c r="A21">
        <v>34</v>
      </c>
      <c r="B21">
        <v>8.7642418930762502E-4</v>
      </c>
      <c r="C21">
        <v>8.7642418930762502E-4</v>
      </c>
      <c r="D21">
        <v>2.9214139643587501E-4</v>
      </c>
      <c r="E21">
        <v>8.1799591002044997E-3</v>
      </c>
      <c r="G21">
        <v>34</v>
      </c>
      <c r="H21">
        <v>1.75284837861525E-3</v>
      </c>
      <c r="I21">
        <v>2.62927256792287E-3</v>
      </c>
      <c r="J21">
        <v>1.75284837861525E-3</v>
      </c>
      <c r="K21">
        <v>1.1685655857435E-3</v>
      </c>
    </row>
    <row r="22" spans="1:11" x14ac:dyDescent="0.25">
      <c r="A22">
        <v>35</v>
      </c>
      <c r="B22">
        <v>5.8428279287175001E-4</v>
      </c>
      <c r="C22">
        <v>2.9214139643587501E-4</v>
      </c>
      <c r="D22">
        <v>5.8428279287175001E-4</v>
      </c>
      <c r="E22">
        <v>4.0899795501022499E-3</v>
      </c>
      <c r="G22">
        <v>35</v>
      </c>
      <c r="H22">
        <v>1.1685655857435E-3</v>
      </c>
      <c r="I22">
        <v>5.8428279287175001E-4</v>
      </c>
      <c r="J22">
        <v>0</v>
      </c>
      <c r="K22">
        <v>1.1685655857435E-3</v>
      </c>
    </row>
    <row r="24" spans="1:11" ht="15.95" customHeight="1" x14ac:dyDescent="0.25">
      <c r="A24" s="1" t="s">
        <v>71</v>
      </c>
      <c r="G24" s="1"/>
    </row>
    <row r="25" spans="1:11" x14ac:dyDescent="0.25">
      <c r="A25" t="s">
        <v>5</v>
      </c>
      <c r="G25" t="s">
        <v>6</v>
      </c>
    </row>
    <row r="26" spans="1:11" x14ac:dyDescent="0.25">
      <c r="A26" t="s">
        <v>0</v>
      </c>
      <c r="B26" t="s">
        <v>1</v>
      </c>
      <c r="C26" t="s">
        <v>2</v>
      </c>
      <c r="D26" t="s">
        <v>3</v>
      </c>
      <c r="E26" t="s">
        <v>4</v>
      </c>
      <c r="G26" t="s">
        <v>0</v>
      </c>
      <c r="H26" t="s">
        <v>1</v>
      </c>
      <c r="I26" t="s">
        <v>2</v>
      </c>
      <c r="J26" t="s">
        <v>3</v>
      </c>
      <c r="K26" t="s">
        <v>4</v>
      </c>
    </row>
    <row r="27" spans="1:11" x14ac:dyDescent="0.25">
      <c r="A27">
        <v>19</v>
      </c>
      <c r="B27">
        <v>0.486422976501306</v>
      </c>
      <c r="C27">
        <v>0.23733681462141001</v>
      </c>
      <c r="D27">
        <v>0.47258485639686698</v>
      </c>
      <c r="E27">
        <v>0.43054830287206303</v>
      </c>
      <c r="G27">
        <v>19</v>
      </c>
      <c r="H27">
        <v>0.443342036553525</v>
      </c>
      <c r="I27">
        <v>0.42297650130548298</v>
      </c>
      <c r="J27">
        <v>0.42349869451697097</v>
      </c>
      <c r="K27">
        <v>0.31331592689295001</v>
      </c>
    </row>
    <row r="28" spans="1:11" x14ac:dyDescent="0.25">
      <c r="A28">
        <v>20</v>
      </c>
      <c r="B28">
        <v>0.133681462140992</v>
      </c>
      <c r="C28">
        <v>0.171801566579634</v>
      </c>
      <c r="D28">
        <v>0.17467362924282001</v>
      </c>
      <c r="E28">
        <v>0.26422976501305501</v>
      </c>
      <c r="G28">
        <v>20</v>
      </c>
      <c r="H28">
        <v>0.21096605744125299</v>
      </c>
      <c r="I28">
        <v>0.214882506527415</v>
      </c>
      <c r="J28">
        <v>0.17284595300261099</v>
      </c>
      <c r="K28">
        <v>0.17519582245430801</v>
      </c>
    </row>
    <row r="29" spans="1:11" x14ac:dyDescent="0.25">
      <c r="A29">
        <v>21</v>
      </c>
      <c r="B29">
        <v>0.56579634464752004</v>
      </c>
      <c r="C29">
        <v>0.42062663185378601</v>
      </c>
      <c r="D29">
        <v>0.38172323759791099</v>
      </c>
      <c r="E29">
        <v>1.0216710182767601</v>
      </c>
      <c r="G29">
        <v>21</v>
      </c>
      <c r="H29">
        <v>0.67154046997389005</v>
      </c>
      <c r="I29">
        <v>0.52741514360313302</v>
      </c>
      <c r="J29">
        <v>0.52741514360313302</v>
      </c>
      <c r="K29">
        <v>0.60339425587467399</v>
      </c>
    </row>
    <row r="30" spans="1:11" x14ac:dyDescent="0.25">
      <c r="A30">
        <v>22</v>
      </c>
      <c r="B30">
        <v>8.8772845953002597E-2</v>
      </c>
      <c r="C30">
        <v>7.8328981723237601E-2</v>
      </c>
      <c r="D30">
        <v>8.7206266318537895E-2</v>
      </c>
      <c r="E30">
        <v>0.49556135770234999</v>
      </c>
      <c r="G30">
        <v>22</v>
      </c>
      <c r="H30">
        <v>0.209399477806789</v>
      </c>
      <c r="I30">
        <v>9.5822454308093996E-2</v>
      </c>
      <c r="J30">
        <v>9.9216710182767606E-2</v>
      </c>
      <c r="K30">
        <v>0.104699738903394</v>
      </c>
    </row>
    <row r="31" spans="1:11" x14ac:dyDescent="0.25">
      <c r="A31">
        <v>23</v>
      </c>
      <c r="B31">
        <v>8.7989556135770197E-2</v>
      </c>
      <c r="C31">
        <v>0.10757180156658</v>
      </c>
      <c r="D31">
        <v>0.10626631853785901</v>
      </c>
      <c r="E31">
        <v>0.92402088772846003</v>
      </c>
      <c r="G31">
        <v>23</v>
      </c>
      <c r="H31">
        <v>0.310443864229765</v>
      </c>
      <c r="I31">
        <v>0.100522193211488</v>
      </c>
      <c r="J31">
        <v>9.7650130548302905E-2</v>
      </c>
      <c r="K31">
        <v>9.6344647519582202E-2</v>
      </c>
    </row>
    <row r="32" spans="1:11" x14ac:dyDescent="0.25">
      <c r="A32">
        <v>24</v>
      </c>
      <c r="B32">
        <v>0.18198433420365501</v>
      </c>
      <c r="C32">
        <v>0.22349869451697099</v>
      </c>
      <c r="D32">
        <v>0.209399477806789</v>
      </c>
      <c r="E32">
        <v>2.3472584856396899</v>
      </c>
      <c r="G32">
        <v>24</v>
      </c>
      <c r="H32">
        <v>0.61174934725848595</v>
      </c>
      <c r="I32">
        <v>0.21148825065274199</v>
      </c>
      <c r="J32">
        <v>0.21357702349869501</v>
      </c>
      <c r="K32">
        <v>0.189817232375979</v>
      </c>
    </row>
    <row r="33" spans="1:11" x14ac:dyDescent="0.25">
      <c r="A33">
        <v>25</v>
      </c>
      <c r="B33">
        <v>0.252219321148825</v>
      </c>
      <c r="C33">
        <v>0.31618798955613597</v>
      </c>
      <c r="D33">
        <v>0.30835509138381201</v>
      </c>
      <c r="E33">
        <v>3.30913838120104</v>
      </c>
      <c r="G33">
        <v>25</v>
      </c>
      <c r="H33">
        <v>0.75430809399477805</v>
      </c>
      <c r="I33">
        <v>0.31566579634464798</v>
      </c>
      <c r="J33">
        <v>0.29503916449086198</v>
      </c>
      <c r="K33">
        <v>0.30522193211488302</v>
      </c>
    </row>
    <row r="34" spans="1:11" x14ac:dyDescent="0.25">
      <c r="A34">
        <v>26</v>
      </c>
      <c r="B34">
        <v>0.22610966057441301</v>
      </c>
      <c r="C34">
        <v>0.290861618798956</v>
      </c>
      <c r="D34">
        <v>0.29503916449086198</v>
      </c>
      <c r="E34">
        <v>3.0919060052219298</v>
      </c>
      <c r="G34">
        <v>26</v>
      </c>
      <c r="H34">
        <v>0.65848563968668405</v>
      </c>
      <c r="I34">
        <v>0.30365535248041797</v>
      </c>
      <c r="J34">
        <v>0.298433420365535</v>
      </c>
      <c r="K34">
        <v>0.30652741514360299</v>
      </c>
    </row>
    <row r="35" spans="1:11" x14ac:dyDescent="0.25">
      <c r="A35">
        <v>27</v>
      </c>
      <c r="B35">
        <v>0.18015665796344599</v>
      </c>
      <c r="C35">
        <v>0.190078328981723</v>
      </c>
      <c r="D35">
        <v>0.20574412532637101</v>
      </c>
      <c r="E35">
        <v>2.1216710182767602</v>
      </c>
      <c r="G35">
        <v>27</v>
      </c>
      <c r="H35">
        <v>0.42271540469973901</v>
      </c>
      <c r="I35">
        <v>0.233159268929504</v>
      </c>
      <c r="J35">
        <v>0.239425587467363</v>
      </c>
      <c r="K35">
        <v>0.21853785900783301</v>
      </c>
    </row>
    <row r="36" spans="1:11" x14ac:dyDescent="0.25">
      <c r="A36">
        <v>28</v>
      </c>
      <c r="B36">
        <v>9.0339425587467395E-2</v>
      </c>
      <c r="C36">
        <v>0.10887728459529999</v>
      </c>
      <c r="D36">
        <v>0.108093994778068</v>
      </c>
      <c r="E36">
        <v>1.12349869451697</v>
      </c>
      <c r="G36">
        <v>28</v>
      </c>
      <c r="H36">
        <v>0.21827676240208899</v>
      </c>
      <c r="I36">
        <v>0.116971279373368</v>
      </c>
      <c r="J36">
        <v>0.110704960835509</v>
      </c>
      <c r="K36">
        <v>0.115926892950392</v>
      </c>
    </row>
    <row r="37" spans="1:11" x14ac:dyDescent="0.25">
      <c r="A37">
        <v>29</v>
      </c>
      <c r="B37">
        <v>4.0731070496083599E-2</v>
      </c>
      <c r="C37">
        <v>4.8041775456919102E-2</v>
      </c>
      <c r="D37">
        <v>4.8563968668407301E-2</v>
      </c>
      <c r="E37">
        <v>0.48067885117493497</v>
      </c>
      <c r="G37">
        <v>29</v>
      </c>
      <c r="H37">
        <v>9.1383812010443904E-2</v>
      </c>
      <c r="I37">
        <v>6.0313315926892999E-2</v>
      </c>
      <c r="J37">
        <v>6.3446475195822499E-2</v>
      </c>
      <c r="K37">
        <v>6.6318537859007806E-2</v>
      </c>
    </row>
    <row r="38" spans="1:11" x14ac:dyDescent="0.25">
      <c r="A38">
        <v>30</v>
      </c>
      <c r="B38">
        <v>1.8276762402088802E-2</v>
      </c>
      <c r="C38">
        <v>1.5665796344647501E-2</v>
      </c>
      <c r="D38">
        <v>1.6710182767624E-2</v>
      </c>
      <c r="E38">
        <v>0.19295039164490899</v>
      </c>
      <c r="G38">
        <v>30</v>
      </c>
      <c r="H38">
        <v>3.5509138381200997E-2</v>
      </c>
      <c r="I38">
        <v>2.32375979112272E-2</v>
      </c>
      <c r="J38">
        <v>2.5326370757180201E-2</v>
      </c>
      <c r="K38">
        <v>2.63707571801567E-2</v>
      </c>
    </row>
    <row r="39" spans="1:11" x14ac:dyDescent="0.25">
      <c r="A39">
        <v>31</v>
      </c>
      <c r="B39">
        <v>6.5274151436031302E-3</v>
      </c>
      <c r="C39">
        <v>7.0496083550913797E-3</v>
      </c>
      <c r="D39">
        <v>6.0052219321148799E-3</v>
      </c>
      <c r="E39">
        <v>6.8146214099216701E-2</v>
      </c>
      <c r="G39">
        <v>31</v>
      </c>
      <c r="H39">
        <v>1.59268929503916E-2</v>
      </c>
      <c r="I39">
        <v>1.0443864229764999E-2</v>
      </c>
      <c r="J39">
        <v>1.0966057441253301E-2</v>
      </c>
      <c r="K39">
        <v>8.0939947780678794E-3</v>
      </c>
    </row>
    <row r="40" spans="1:11" x14ac:dyDescent="0.25">
      <c r="A40">
        <v>32</v>
      </c>
      <c r="B40">
        <v>1.82767624020888E-3</v>
      </c>
      <c r="C40">
        <v>2.3498694516971299E-3</v>
      </c>
      <c r="D40">
        <v>3.65535248041775E-3</v>
      </c>
      <c r="E40">
        <v>2.97650130548303E-2</v>
      </c>
      <c r="G40">
        <v>32</v>
      </c>
      <c r="H40">
        <v>9.3994778067885108E-3</v>
      </c>
      <c r="I40">
        <v>2.6109660574412498E-3</v>
      </c>
      <c r="J40">
        <v>6.5274151436031302E-3</v>
      </c>
      <c r="K40">
        <v>3.65535248041775E-3</v>
      </c>
    </row>
    <row r="41" spans="1:11" x14ac:dyDescent="0.25">
      <c r="A41">
        <v>33</v>
      </c>
      <c r="B41">
        <v>1.0443864229765E-3</v>
      </c>
      <c r="C41">
        <v>2.3498694516971299E-3</v>
      </c>
      <c r="D41">
        <v>1.3054830287206299E-3</v>
      </c>
      <c r="E41">
        <v>1.4621409921671E-2</v>
      </c>
      <c r="G41">
        <v>33</v>
      </c>
      <c r="H41">
        <v>5.2219321148825101E-3</v>
      </c>
      <c r="I41">
        <v>3.1331592689295001E-3</v>
      </c>
      <c r="J41">
        <v>2.0887728459529999E-3</v>
      </c>
      <c r="K41">
        <v>2.8720626631853802E-3</v>
      </c>
    </row>
    <row r="42" spans="1:11" x14ac:dyDescent="0.25">
      <c r="A42">
        <v>34</v>
      </c>
      <c r="B42">
        <v>1.3054830287206299E-3</v>
      </c>
      <c r="C42">
        <v>1.0443864229765E-3</v>
      </c>
      <c r="D42">
        <v>7.8328981723237601E-4</v>
      </c>
      <c r="E42">
        <v>5.2219321148825101E-3</v>
      </c>
      <c r="G42">
        <v>34</v>
      </c>
      <c r="H42">
        <v>7.8328981723237601E-4</v>
      </c>
      <c r="I42">
        <v>2.3498694516971299E-3</v>
      </c>
      <c r="J42">
        <v>1.3054830287206299E-3</v>
      </c>
      <c r="K42">
        <v>7.8328981723237601E-4</v>
      </c>
    </row>
    <row r="43" spans="1:11" x14ac:dyDescent="0.25">
      <c r="A43">
        <v>35</v>
      </c>
      <c r="B43">
        <v>1.3054830287206299E-3</v>
      </c>
      <c r="C43">
        <v>2.6109660574412499E-4</v>
      </c>
      <c r="D43">
        <v>1.3054830287206299E-3</v>
      </c>
      <c r="E43">
        <v>2.8720626631853802E-3</v>
      </c>
      <c r="G43">
        <v>35</v>
      </c>
      <c r="H43">
        <v>1.3054830287206299E-3</v>
      </c>
      <c r="I43">
        <v>7.8328981723237601E-4</v>
      </c>
      <c r="J43">
        <v>5.2219321148825096E-4</v>
      </c>
      <c r="K43">
        <v>1.0443864229765E-3</v>
      </c>
    </row>
    <row r="45" spans="1:11" ht="15.95" customHeight="1" x14ac:dyDescent="0.25">
      <c r="A45" s="1" t="s">
        <v>72</v>
      </c>
    </row>
    <row r="46" spans="1:11" x14ac:dyDescent="0.25">
      <c r="A46" t="s">
        <v>5</v>
      </c>
      <c r="G46" t="s">
        <v>6</v>
      </c>
    </row>
    <row r="47" spans="1:11" x14ac:dyDescent="0.25">
      <c r="A47" t="s">
        <v>0</v>
      </c>
      <c r="B47" t="s">
        <v>1</v>
      </c>
      <c r="C47" t="s">
        <v>2</v>
      </c>
      <c r="D47" t="s">
        <v>3</v>
      </c>
      <c r="E47" t="s">
        <v>4</v>
      </c>
      <c r="G47" t="s">
        <v>0</v>
      </c>
      <c r="H47" t="s">
        <v>1</v>
      </c>
      <c r="I47" t="s">
        <v>2</v>
      </c>
      <c r="J47" t="s">
        <v>3</v>
      </c>
      <c r="K47" t="s">
        <v>4</v>
      </c>
    </row>
    <row r="48" spans="1:11" x14ac:dyDescent="0.25">
      <c r="A48">
        <v>19</v>
      </c>
      <c r="B48">
        <v>0.84430176565007997</v>
      </c>
      <c r="C48">
        <v>0.60139111824505098</v>
      </c>
      <c r="D48">
        <v>0.76886035313001599</v>
      </c>
      <c r="E48">
        <v>1.00588550026752</v>
      </c>
      <c r="G48">
        <v>19</v>
      </c>
      <c r="H48">
        <v>0.98662386302835703</v>
      </c>
      <c r="I48">
        <v>0.71161048689138595</v>
      </c>
      <c r="J48">
        <v>0.62225789192081304</v>
      </c>
      <c r="K48">
        <v>0.58747993579454205</v>
      </c>
    </row>
    <row r="49" spans="1:11" x14ac:dyDescent="0.25">
      <c r="A49">
        <v>20</v>
      </c>
      <c r="B49">
        <v>0.94596040663456404</v>
      </c>
      <c r="C49">
        <v>1.0941680042803601</v>
      </c>
      <c r="D49">
        <v>0.54521134296415197</v>
      </c>
      <c r="E49">
        <v>1.2766185125735701</v>
      </c>
      <c r="G49">
        <v>20</v>
      </c>
      <c r="H49">
        <v>0.93846976993044395</v>
      </c>
      <c r="I49">
        <v>0.83841626538255798</v>
      </c>
      <c r="J49">
        <v>0.57570893525949696</v>
      </c>
      <c r="K49">
        <v>0.482611021936865</v>
      </c>
    </row>
    <row r="50" spans="1:11" x14ac:dyDescent="0.25">
      <c r="A50">
        <v>21</v>
      </c>
      <c r="B50">
        <v>3.0123060460139102</v>
      </c>
      <c r="C50">
        <v>2.4328517924023498</v>
      </c>
      <c r="D50">
        <v>2.0813269127875902</v>
      </c>
      <c r="E50">
        <v>2.2145532370251502</v>
      </c>
      <c r="G50">
        <v>21</v>
      </c>
      <c r="H50">
        <v>1.89299090422686</v>
      </c>
      <c r="I50">
        <v>1.38469769930444</v>
      </c>
      <c r="J50">
        <v>2.5414660246120899</v>
      </c>
      <c r="K50">
        <v>1.84430176565008</v>
      </c>
    </row>
    <row r="51" spans="1:11" x14ac:dyDescent="0.25">
      <c r="A51">
        <v>22</v>
      </c>
      <c r="B51">
        <v>0.181380417335474</v>
      </c>
      <c r="C51">
        <v>0.18405564472980199</v>
      </c>
      <c r="D51">
        <v>0.14981273408239701</v>
      </c>
      <c r="E51">
        <v>0.97752808988763995</v>
      </c>
      <c r="G51">
        <v>22</v>
      </c>
      <c r="H51">
        <v>0.38683788121990398</v>
      </c>
      <c r="I51">
        <v>0.187800963081862</v>
      </c>
      <c r="J51">
        <v>0.369181380417335</v>
      </c>
      <c r="K51">
        <v>0.24077046548956699</v>
      </c>
    </row>
    <row r="52" spans="1:11" x14ac:dyDescent="0.25">
      <c r="A52">
        <v>23</v>
      </c>
      <c r="B52">
        <v>0.163723916532905</v>
      </c>
      <c r="C52">
        <v>0.193686463349385</v>
      </c>
      <c r="D52">
        <v>0.19154628143392199</v>
      </c>
      <c r="E52">
        <v>1.71375066880685</v>
      </c>
      <c r="G52">
        <v>23</v>
      </c>
      <c r="H52">
        <v>0.60192616372391605</v>
      </c>
      <c r="I52">
        <v>0.19208132691278801</v>
      </c>
      <c r="J52">
        <v>0.19529159978598201</v>
      </c>
      <c r="K52">
        <v>0.15516318887105399</v>
      </c>
    </row>
    <row r="53" spans="1:11" x14ac:dyDescent="0.25">
      <c r="A53">
        <v>24</v>
      </c>
      <c r="B53">
        <v>0.352594970572499</v>
      </c>
      <c r="C53">
        <v>0.403959336543606</v>
      </c>
      <c r="D53">
        <v>0.38095238095238099</v>
      </c>
      <c r="E53">
        <v>4.2215088282503999</v>
      </c>
      <c r="G53">
        <v>24</v>
      </c>
      <c r="H53">
        <v>1.13857677902622</v>
      </c>
      <c r="I53">
        <v>0.39914392723381498</v>
      </c>
      <c r="J53">
        <v>0.379347244515784</v>
      </c>
      <c r="K53">
        <v>0.33761369716425899</v>
      </c>
    </row>
    <row r="54" spans="1:11" x14ac:dyDescent="0.25">
      <c r="A54">
        <v>25</v>
      </c>
      <c r="B54">
        <v>0.46227929373996801</v>
      </c>
      <c r="C54">
        <v>0.60620652755484195</v>
      </c>
      <c r="D54">
        <v>0.56554307116104896</v>
      </c>
      <c r="E54">
        <v>5.9695024077046597</v>
      </c>
      <c r="G54">
        <v>25</v>
      </c>
      <c r="H54">
        <v>1.39646869983949</v>
      </c>
      <c r="I54">
        <v>0.58266452648475098</v>
      </c>
      <c r="J54">
        <v>0.54307116104868902</v>
      </c>
      <c r="K54">
        <v>0.51899411449973198</v>
      </c>
    </row>
    <row r="55" spans="1:11" x14ac:dyDescent="0.25">
      <c r="A55">
        <v>26</v>
      </c>
      <c r="B55">
        <v>0.43178170144462302</v>
      </c>
      <c r="C55">
        <v>0.53718566078116603</v>
      </c>
      <c r="D55">
        <v>0.54414125200642005</v>
      </c>
      <c r="E55">
        <v>5.7833065810593904</v>
      </c>
      <c r="G55">
        <v>26</v>
      </c>
      <c r="H55">
        <v>1.2118780096308199</v>
      </c>
      <c r="I55">
        <v>0.55163188871054003</v>
      </c>
      <c r="J55">
        <v>0.55216693418940599</v>
      </c>
      <c r="K55">
        <v>0.54253611556982295</v>
      </c>
    </row>
    <row r="56" spans="1:11" x14ac:dyDescent="0.25">
      <c r="A56">
        <v>27</v>
      </c>
      <c r="B56">
        <v>0.30337078651685401</v>
      </c>
      <c r="C56">
        <v>0.37025147137506698</v>
      </c>
      <c r="D56">
        <v>0.38202247191011202</v>
      </c>
      <c r="E56">
        <v>4.1016586409844802</v>
      </c>
      <c r="G56">
        <v>27</v>
      </c>
      <c r="H56">
        <v>0.79079721776350997</v>
      </c>
      <c r="I56">
        <v>0.40716960941680003</v>
      </c>
      <c r="J56">
        <v>0.41144997324772598</v>
      </c>
      <c r="K56">
        <v>0.410379882289995</v>
      </c>
    </row>
    <row r="57" spans="1:11" x14ac:dyDescent="0.25">
      <c r="A57">
        <v>28</v>
      </c>
      <c r="B57">
        <v>0.17442482611021901</v>
      </c>
      <c r="C57">
        <v>0.196896736222579</v>
      </c>
      <c r="D57">
        <v>0.187800963081862</v>
      </c>
      <c r="E57">
        <v>2.1749598715890901</v>
      </c>
      <c r="G57">
        <v>28</v>
      </c>
      <c r="H57">
        <v>0.41573033707865198</v>
      </c>
      <c r="I57">
        <v>0.21776350989834101</v>
      </c>
      <c r="J57">
        <v>0.228999464954521</v>
      </c>
      <c r="K57">
        <v>0.263777421080792</v>
      </c>
    </row>
    <row r="58" spans="1:11" x14ac:dyDescent="0.25">
      <c r="A58">
        <v>29</v>
      </c>
      <c r="B58">
        <v>7.1696094168004307E-2</v>
      </c>
      <c r="C58">
        <v>7.9186730872124106E-2</v>
      </c>
      <c r="D58">
        <v>8.8282504012841101E-2</v>
      </c>
      <c r="E58">
        <v>0.97806313536650602</v>
      </c>
      <c r="G58">
        <v>29</v>
      </c>
      <c r="H58">
        <v>0.17763509898341401</v>
      </c>
      <c r="I58">
        <v>0.100588550026752</v>
      </c>
      <c r="J58">
        <v>0.10433386837881201</v>
      </c>
      <c r="K58">
        <v>9.5238095238095205E-2</v>
      </c>
    </row>
    <row r="59" spans="1:11" x14ac:dyDescent="0.25">
      <c r="A59">
        <v>30</v>
      </c>
      <c r="B59">
        <v>3.9593365436062102E-2</v>
      </c>
      <c r="C59">
        <v>3.2102728731942198E-2</v>
      </c>
      <c r="D59">
        <v>3.8523274478330698E-2</v>
      </c>
      <c r="E59">
        <v>0.38255751738897797</v>
      </c>
      <c r="G59">
        <v>30</v>
      </c>
      <c r="H59">
        <v>7.9721776350989801E-2</v>
      </c>
      <c r="I59">
        <v>3.5848047084002098E-2</v>
      </c>
      <c r="J59">
        <v>4.3873729266987703E-2</v>
      </c>
      <c r="K59">
        <v>4.9224184055644701E-2</v>
      </c>
    </row>
    <row r="60" spans="1:11" x14ac:dyDescent="0.25">
      <c r="A60">
        <v>31</v>
      </c>
      <c r="B60">
        <v>8.0256821829855496E-3</v>
      </c>
      <c r="C60">
        <v>1.1235955056179799E-2</v>
      </c>
      <c r="D60">
        <v>1.92616372391653E-2</v>
      </c>
      <c r="E60">
        <v>0.141252006420546</v>
      </c>
      <c r="G60">
        <v>31</v>
      </c>
      <c r="H60">
        <v>3.04975922953451E-2</v>
      </c>
      <c r="I60">
        <v>2.3542001070090999E-2</v>
      </c>
      <c r="J60">
        <v>2.4612092027822399E-2</v>
      </c>
      <c r="K60">
        <v>1.9796682718030999E-2</v>
      </c>
    </row>
    <row r="61" spans="1:11" x14ac:dyDescent="0.25">
      <c r="A61">
        <v>32</v>
      </c>
      <c r="B61">
        <v>4.2803638309256301E-3</v>
      </c>
      <c r="C61">
        <v>5.8855002675227402E-3</v>
      </c>
      <c r="D61">
        <v>4.8154093097913303E-3</v>
      </c>
      <c r="E61">
        <v>6.7415730337078594E-2</v>
      </c>
      <c r="G61">
        <v>32</v>
      </c>
      <c r="H61">
        <v>1.28410914927769E-2</v>
      </c>
      <c r="I61">
        <v>6.9555912252541501E-3</v>
      </c>
      <c r="J61">
        <v>9.6308186195826605E-3</v>
      </c>
      <c r="K61">
        <v>8.5607276618512602E-3</v>
      </c>
    </row>
    <row r="62" spans="1:11" x14ac:dyDescent="0.25">
      <c r="A62">
        <v>33</v>
      </c>
      <c r="B62">
        <v>2.67522739432852E-3</v>
      </c>
      <c r="C62">
        <v>4.8154093097913303E-3</v>
      </c>
      <c r="D62">
        <v>1.6051364365971101E-3</v>
      </c>
      <c r="E62">
        <v>2.56821829855538E-2</v>
      </c>
      <c r="G62">
        <v>33</v>
      </c>
      <c r="H62">
        <v>9.0957731407169604E-3</v>
      </c>
      <c r="I62">
        <v>5.35045478865704E-3</v>
      </c>
      <c r="J62">
        <v>6.9555912252541501E-3</v>
      </c>
      <c r="K62">
        <v>3.7453183520599299E-3</v>
      </c>
    </row>
    <row r="63" spans="1:11" x14ac:dyDescent="0.25">
      <c r="A63">
        <v>34</v>
      </c>
      <c r="B63">
        <v>1.6051364365971101E-3</v>
      </c>
      <c r="C63">
        <v>2.1401819154628098E-3</v>
      </c>
      <c r="D63">
        <v>1.0700909577314099E-3</v>
      </c>
      <c r="E63">
        <v>1.4981273408239701E-2</v>
      </c>
      <c r="G63">
        <v>34</v>
      </c>
      <c r="H63">
        <v>2.1401819154628098E-3</v>
      </c>
      <c r="I63">
        <v>1.6051364365971101E-3</v>
      </c>
      <c r="J63">
        <v>1.6051364365971101E-3</v>
      </c>
      <c r="K63">
        <v>3.2102728731942202E-3</v>
      </c>
    </row>
    <row r="64" spans="1:11" x14ac:dyDescent="0.25">
      <c r="A64">
        <v>35</v>
      </c>
      <c r="B64">
        <v>1.0700909577314099E-3</v>
      </c>
      <c r="C64">
        <v>3.2102728731942202E-3</v>
      </c>
      <c r="D64">
        <v>1.0700909577314099E-3</v>
      </c>
      <c r="E64">
        <v>1.0165864098448401E-2</v>
      </c>
      <c r="G64">
        <v>35</v>
      </c>
      <c r="H64">
        <v>2.67522739432852E-3</v>
      </c>
      <c r="I64">
        <v>5.3504547886570398E-4</v>
      </c>
      <c r="J64">
        <v>1.6051364365971101E-3</v>
      </c>
      <c r="K64">
        <v>5.3504547886570398E-4</v>
      </c>
    </row>
    <row r="66" spans="1:11" ht="15.95" customHeight="1" x14ac:dyDescent="0.25">
      <c r="A66" s="1" t="s">
        <v>73</v>
      </c>
    </row>
    <row r="67" spans="1:11" x14ac:dyDescent="0.25">
      <c r="A67" t="s">
        <v>5</v>
      </c>
      <c r="G67" t="s">
        <v>6</v>
      </c>
    </row>
    <row r="68" spans="1:11" x14ac:dyDescent="0.25">
      <c r="A68" t="s">
        <v>0</v>
      </c>
      <c r="B68" t="s">
        <v>1</v>
      </c>
      <c r="C68" t="s">
        <v>2</v>
      </c>
      <c r="D68" t="s">
        <v>3</v>
      </c>
      <c r="E68" t="s">
        <v>4</v>
      </c>
      <c r="G68" t="s">
        <v>0</v>
      </c>
      <c r="H68" t="s">
        <v>1</v>
      </c>
      <c r="I68" t="s">
        <v>2</v>
      </c>
      <c r="J68" t="s">
        <v>3</v>
      </c>
      <c r="K68" t="s">
        <v>4</v>
      </c>
    </row>
    <row r="69" spans="1:11" x14ac:dyDescent="0.25">
      <c r="A69">
        <v>19</v>
      </c>
      <c r="B69">
        <v>2.8013468013468001</v>
      </c>
      <c r="C69">
        <v>1.71801346801347</v>
      </c>
      <c r="D69">
        <v>1.5690235690235701</v>
      </c>
      <c r="E69">
        <v>2.1506734006734001</v>
      </c>
      <c r="G69">
        <v>19</v>
      </c>
      <c r="H69">
        <v>1.55808080808081</v>
      </c>
      <c r="I69">
        <v>1.66245791245791</v>
      </c>
      <c r="J69">
        <v>1.42760942760943</v>
      </c>
      <c r="K69">
        <v>1.12205387205387</v>
      </c>
    </row>
    <row r="70" spans="1:11" x14ac:dyDescent="0.25">
      <c r="A70">
        <v>20</v>
      </c>
      <c r="B70">
        <v>1.14646464646465</v>
      </c>
      <c r="C70">
        <v>2.3787878787878798</v>
      </c>
      <c r="D70">
        <v>0.85690235690235705</v>
      </c>
      <c r="E70">
        <v>1.7373737373737399</v>
      </c>
      <c r="G70">
        <v>20</v>
      </c>
      <c r="H70">
        <v>1.00925925925926</v>
      </c>
      <c r="I70">
        <v>1.0361952861952901</v>
      </c>
      <c r="J70">
        <v>0.70707070707070696</v>
      </c>
      <c r="K70">
        <v>0.72727272727272696</v>
      </c>
    </row>
    <row r="71" spans="1:11" x14ac:dyDescent="0.25">
      <c r="A71">
        <v>21</v>
      </c>
      <c r="B71">
        <v>3.1119528619528598</v>
      </c>
      <c r="C71">
        <v>2.9764309764309802</v>
      </c>
      <c r="D71">
        <v>2.00757575757576</v>
      </c>
      <c r="E71">
        <v>2.93602693602694</v>
      </c>
      <c r="G71">
        <v>21</v>
      </c>
      <c r="H71">
        <v>1.71632996632997</v>
      </c>
      <c r="I71">
        <v>1.6237373737373699</v>
      </c>
      <c r="J71">
        <v>2.67676767676768</v>
      </c>
      <c r="K71">
        <v>2.1094276094276099</v>
      </c>
    </row>
    <row r="72" spans="1:11" x14ac:dyDescent="0.25">
      <c r="A72">
        <v>22</v>
      </c>
      <c r="B72">
        <v>0.228956228956229</v>
      </c>
      <c r="C72">
        <v>0.23148148148148101</v>
      </c>
      <c r="D72">
        <v>0.22979797979798</v>
      </c>
      <c r="E72">
        <v>1.51599326599327</v>
      </c>
      <c r="G72">
        <v>22</v>
      </c>
      <c r="H72">
        <v>0.55723905723905698</v>
      </c>
      <c r="I72">
        <v>0.22727272727272699</v>
      </c>
      <c r="J72">
        <v>0.39898989898989901</v>
      </c>
      <c r="K72">
        <v>0.32154882154882197</v>
      </c>
    </row>
    <row r="73" spans="1:11" x14ac:dyDescent="0.25">
      <c r="A73">
        <v>23</v>
      </c>
      <c r="B73">
        <v>0.29040404040404</v>
      </c>
      <c r="C73">
        <v>0.32407407407407401</v>
      </c>
      <c r="D73">
        <v>0.34595959595959602</v>
      </c>
      <c r="E73">
        <v>2.8745791245791201</v>
      </c>
      <c r="G73">
        <v>23</v>
      </c>
      <c r="H73">
        <v>1.0505050505050499</v>
      </c>
      <c r="I73">
        <v>0.32912457912457899</v>
      </c>
      <c r="J73">
        <v>0.32575757575757602</v>
      </c>
      <c r="K73">
        <v>0.28956228956229002</v>
      </c>
    </row>
    <row r="74" spans="1:11" x14ac:dyDescent="0.25">
      <c r="A74">
        <v>24</v>
      </c>
      <c r="B74">
        <v>0.62542087542087499</v>
      </c>
      <c r="C74">
        <v>0.673400673400673</v>
      </c>
      <c r="D74">
        <v>0.74915824915824902</v>
      </c>
      <c r="E74">
        <v>7.2087542087542102</v>
      </c>
      <c r="G74">
        <v>24</v>
      </c>
      <c r="H74">
        <v>1.9090909090909101</v>
      </c>
      <c r="I74">
        <v>0.69612794612794604</v>
      </c>
      <c r="J74">
        <v>0.657407407407407</v>
      </c>
      <c r="K74">
        <v>0.632996632996633</v>
      </c>
    </row>
    <row r="75" spans="1:11" x14ac:dyDescent="0.25">
      <c r="A75">
        <v>25</v>
      </c>
      <c r="B75">
        <v>0.80303030303030298</v>
      </c>
      <c r="C75">
        <v>1.0126262626262601</v>
      </c>
      <c r="D75">
        <v>0.97643097643097598</v>
      </c>
      <c r="E75">
        <v>10.2878787878788</v>
      </c>
      <c r="G75">
        <v>25</v>
      </c>
      <c r="H75">
        <v>2.33164983164983</v>
      </c>
      <c r="I75">
        <v>0.94191919191919204</v>
      </c>
      <c r="J75">
        <v>0.92929292929292895</v>
      </c>
      <c r="K75">
        <v>0.91666666666666696</v>
      </c>
    </row>
    <row r="76" spans="1:11" x14ac:dyDescent="0.25">
      <c r="A76">
        <v>26</v>
      </c>
      <c r="B76">
        <v>0.74074074074074103</v>
      </c>
      <c r="C76">
        <v>0.93518518518518501</v>
      </c>
      <c r="D76">
        <v>0.995791245791246</v>
      </c>
      <c r="E76">
        <v>9.7239057239057196</v>
      </c>
      <c r="G76">
        <v>26</v>
      </c>
      <c r="H76">
        <v>2.0614478114478101</v>
      </c>
      <c r="I76">
        <v>0.963804713804714</v>
      </c>
      <c r="J76">
        <v>0.95538720538720501</v>
      </c>
      <c r="K76">
        <v>0.98316498316498302</v>
      </c>
    </row>
    <row r="77" spans="1:11" x14ac:dyDescent="0.25">
      <c r="A77">
        <v>27</v>
      </c>
      <c r="B77">
        <v>0.55218855218855201</v>
      </c>
      <c r="C77">
        <v>0.60185185185185197</v>
      </c>
      <c r="D77">
        <v>0.63215488215488203</v>
      </c>
      <c r="E77">
        <v>6.8459595959595996</v>
      </c>
      <c r="G77">
        <v>27</v>
      </c>
      <c r="H77">
        <v>1.4006734006734001</v>
      </c>
      <c r="I77">
        <v>0.72474747474747503</v>
      </c>
      <c r="J77">
        <v>0.72474747474747503</v>
      </c>
      <c r="K77">
        <v>0.75673400673400704</v>
      </c>
    </row>
    <row r="78" spans="1:11" x14ac:dyDescent="0.25">
      <c r="A78">
        <v>28</v>
      </c>
      <c r="B78">
        <v>0.286195286195286</v>
      </c>
      <c r="C78">
        <v>0.35774410774410798</v>
      </c>
      <c r="D78">
        <v>0.33164983164983203</v>
      </c>
      <c r="E78">
        <v>3.5538720538720501</v>
      </c>
      <c r="G78">
        <v>28</v>
      </c>
      <c r="H78">
        <v>0.754208754208754</v>
      </c>
      <c r="I78">
        <v>0.43434343434343398</v>
      </c>
      <c r="J78">
        <v>0.37037037037037002</v>
      </c>
      <c r="K78">
        <v>0.44191919191919199</v>
      </c>
    </row>
    <row r="79" spans="1:11" x14ac:dyDescent="0.25">
      <c r="A79">
        <v>29</v>
      </c>
      <c r="B79">
        <v>0.13383838383838401</v>
      </c>
      <c r="C79">
        <v>0.15572390572390599</v>
      </c>
      <c r="D79">
        <v>0.15067340067340099</v>
      </c>
      <c r="E79">
        <v>1.6228956228956199</v>
      </c>
      <c r="G79">
        <v>29</v>
      </c>
      <c r="H79">
        <v>0.30050505050505</v>
      </c>
      <c r="I79">
        <v>0.19612794612794601</v>
      </c>
      <c r="J79">
        <v>0.18097643097643101</v>
      </c>
      <c r="K79">
        <v>0.179292929292929</v>
      </c>
    </row>
    <row r="80" spans="1:11" x14ac:dyDescent="0.25">
      <c r="A80">
        <v>30</v>
      </c>
      <c r="B80">
        <v>5.8080808080808101E-2</v>
      </c>
      <c r="C80">
        <v>5.5555555555555601E-2</v>
      </c>
      <c r="D80">
        <v>6.3131313131313094E-2</v>
      </c>
      <c r="E80">
        <v>0.68518518518518501</v>
      </c>
      <c r="G80">
        <v>30</v>
      </c>
      <c r="H80">
        <v>0.14478114478114501</v>
      </c>
      <c r="I80">
        <v>6.6498316498316501E-2</v>
      </c>
      <c r="J80">
        <v>7.7441077441077394E-2</v>
      </c>
      <c r="K80">
        <v>7.8282828282828301E-2</v>
      </c>
    </row>
    <row r="81" spans="1:11" x14ac:dyDescent="0.25">
      <c r="A81">
        <v>31</v>
      </c>
      <c r="B81">
        <v>1.34680134680135E-2</v>
      </c>
      <c r="C81">
        <v>2.5252525252525301E-2</v>
      </c>
      <c r="D81">
        <v>3.45117845117845E-2</v>
      </c>
      <c r="E81">
        <v>0.26683501683501698</v>
      </c>
      <c r="G81">
        <v>31</v>
      </c>
      <c r="H81">
        <v>5.4713804713804701E-2</v>
      </c>
      <c r="I81">
        <v>3.8720538720538697E-2</v>
      </c>
      <c r="J81">
        <v>3.11447811447811E-2</v>
      </c>
      <c r="K81">
        <v>3.5353535353535401E-2</v>
      </c>
    </row>
    <row r="82" spans="1:11" x14ac:dyDescent="0.25">
      <c r="A82">
        <v>32</v>
      </c>
      <c r="B82">
        <v>4.2087542087542104E-3</v>
      </c>
      <c r="C82">
        <v>5.0505050505050501E-3</v>
      </c>
      <c r="D82">
        <v>1.01010101010101E-2</v>
      </c>
      <c r="E82">
        <v>9.5959595959595995E-2</v>
      </c>
      <c r="G82">
        <v>32</v>
      </c>
      <c r="H82">
        <v>2.27272727272727E-2</v>
      </c>
      <c r="I82">
        <v>2.1043771043771E-2</v>
      </c>
      <c r="J82">
        <v>9.2592592592592605E-3</v>
      </c>
      <c r="K82">
        <v>1.34680134680135E-2</v>
      </c>
    </row>
    <row r="83" spans="1:11" x14ac:dyDescent="0.25">
      <c r="A83">
        <v>33</v>
      </c>
      <c r="B83">
        <v>5.0505050505050501E-3</v>
      </c>
      <c r="C83">
        <v>6.7340067340067302E-3</v>
      </c>
      <c r="D83">
        <v>5.8922558922558897E-3</v>
      </c>
      <c r="E83">
        <v>5.3030303030302997E-2</v>
      </c>
      <c r="G83">
        <v>33</v>
      </c>
      <c r="H83">
        <v>1.5151515151515201E-2</v>
      </c>
      <c r="I83">
        <v>6.7340067340067302E-3</v>
      </c>
      <c r="J83">
        <v>5.0505050505050501E-3</v>
      </c>
      <c r="K83">
        <v>3.3670033670033699E-3</v>
      </c>
    </row>
    <row r="84" spans="1:11" x14ac:dyDescent="0.25">
      <c r="A84">
        <v>34</v>
      </c>
      <c r="B84">
        <v>3.3670033670033699E-3</v>
      </c>
      <c r="C84">
        <v>4.2087542087542104E-3</v>
      </c>
      <c r="D84">
        <v>3.3670033670033699E-3</v>
      </c>
      <c r="E84">
        <v>2.1043771043771E-2</v>
      </c>
      <c r="G84">
        <v>34</v>
      </c>
      <c r="H84">
        <v>5.8922558922558897E-3</v>
      </c>
      <c r="I84">
        <v>6.7340067340067302E-3</v>
      </c>
      <c r="J84">
        <v>8.4175084175084204E-4</v>
      </c>
      <c r="K84">
        <v>2.5252525252525298E-3</v>
      </c>
    </row>
    <row r="85" spans="1:11" x14ac:dyDescent="0.25">
      <c r="A85">
        <v>35</v>
      </c>
      <c r="B85">
        <v>5.0505050505050501E-3</v>
      </c>
      <c r="C85">
        <v>8.4175084175084204E-4</v>
      </c>
      <c r="D85">
        <v>8.4175084175084204E-4</v>
      </c>
      <c r="E85">
        <v>1.68350168350168E-2</v>
      </c>
      <c r="G85">
        <v>35</v>
      </c>
      <c r="H85">
        <v>5.0505050505050501E-3</v>
      </c>
      <c r="I85">
        <v>2.5252525252525298E-3</v>
      </c>
      <c r="J85">
        <v>3.3670033670033699E-3</v>
      </c>
      <c r="K85">
        <v>3.3670033670033699E-3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136"/>
  <sheetViews>
    <sheetView workbookViewId="0"/>
  </sheetViews>
  <sheetFormatPr defaultColWidth="11" defaultRowHeight="15.75" x14ac:dyDescent="0.25"/>
  <cols>
    <col min="1" max="1" width="54" bestFit="1" customWidth="1"/>
  </cols>
  <sheetData>
    <row r="3" spans="1:8" ht="15.95" customHeight="1" x14ac:dyDescent="0.25">
      <c r="A3" s="1" t="s">
        <v>70</v>
      </c>
    </row>
    <row r="4" spans="1:8" x14ac:dyDescent="0.25">
      <c r="A4" t="s">
        <v>13</v>
      </c>
    </row>
    <row r="5" spans="1:8" x14ac:dyDescent="0.25">
      <c r="A5" t="s">
        <v>35</v>
      </c>
      <c r="B5" t="s">
        <v>1</v>
      </c>
      <c r="C5" t="s">
        <v>2</v>
      </c>
      <c r="D5" t="s">
        <v>3</v>
      </c>
      <c r="E5" t="s">
        <v>7</v>
      </c>
      <c r="F5" t="s">
        <v>8</v>
      </c>
    </row>
    <row r="6" spans="1:8" x14ac:dyDescent="0.25">
      <c r="A6" s="2" t="s">
        <v>18</v>
      </c>
      <c r="B6">
        <v>11515</v>
      </c>
      <c r="C6">
        <v>11835</v>
      </c>
      <c r="D6">
        <v>11873</v>
      </c>
      <c r="E6">
        <v>18058</v>
      </c>
      <c r="F6">
        <f t="shared" ref="F6:F16" si="0">E6/SUM(B6:E6)</f>
        <v>0.33892006531408947</v>
      </c>
    </row>
    <row r="7" spans="1:8" x14ac:dyDescent="0.25">
      <c r="A7" s="2" t="s">
        <v>19</v>
      </c>
      <c r="B7">
        <v>12099</v>
      </c>
      <c r="C7">
        <v>13818</v>
      </c>
      <c r="D7">
        <v>11089</v>
      </c>
      <c r="E7">
        <v>16275</v>
      </c>
      <c r="F7">
        <f t="shared" si="0"/>
        <v>0.30545597867907887</v>
      </c>
    </row>
    <row r="8" spans="1:8" x14ac:dyDescent="0.25">
      <c r="A8" s="2" t="s">
        <v>16</v>
      </c>
      <c r="B8">
        <v>13590</v>
      </c>
      <c r="C8">
        <v>9903</v>
      </c>
      <c r="D8">
        <v>13820</v>
      </c>
      <c r="E8">
        <v>15968</v>
      </c>
      <c r="F8">
        <f t="shared" si="0"/>
        <v>0.29969407481090821</v>
      </c>
    </row>
    <row r="9" spans="1:8" x14ac:dyDescent="0.25">
      <c r="A9" s="2" t="s">
        <v>17</v>
      </c>
      <c r="B9">
        <v>12883</v>
      </c>
      <c r="C9">
        <v>10944</v>
      </c>
      <c r="D9">
        <v>13011</v>
      </c>
      <c r="E9">
        <v>16443</v>
      </c>
      <c r="F9">
        <f t="shared" si="0"/>
        <v>0.30860907265254028</v>
      </c>
    </row>
    <row r="10" spans="1:8" x14ac:dyDescent="0.25">
      <c r="A10" s="2" t="s">
        <v>15</v>
      </c>
      <c r="B10">
        <v>14918</v>
      </c>
      <c r="C10">
        <v>10077</v>
      </c>
      <c r="D10">
        <v>10294</v>
      </c>
      <c r="E10">
        <v>17992</v>
      </c>
      <c r="F10">
        <f t="shared" si="0"/>
        <v>0.33768134982451531</v>
      </c>
    </row>
    <row r="11" spans="1:8" x14ac:dyDescent="0.25">
      <c r="A11" s="2" t="s">
        <v>14</v>
      </c>
      <c r="B11">
        <v>3689</v>
      </c>
      <c r="C11">
        <v>4433</v>
      </c>
      <c r="D11">
        <v>4093</v>
      </c>
      <c r="E11">
        <v>41066</v>
      </c>
      <c r="F11">
        <f t="shared" si="0"/>
        <v>0.7707437923462398</v>
      </c>
      <c r="G11" t="s">
        <v>9</v>
      </c>
      <c r="H11">
        <f>(F11-H18)/H17</f>
        <v>17.314417534184937</v>
      </c>
    </row>
    <row r="12" spans="1:8" x14ac:dyDescent="0.25">
      <c r="A12" s="2" t="s">
        <v>20</v>
      </c>
      <c r="B12">
        <v>16148</v>
      </c>
      <c r="C12">
        <v>11503</v>
      </c>
      <c r="D12">
        <v>11858</v>
      </c>
      <c r="E12">
        <v>13772</v>
      </c>
      <c r="F12">
        <f t="shared" si="0"/>
        <v>0.25847863215780487</v>
      </c>
    </row>
    <row r="13" spans="1:8" x14ac:dyDescent="0.25">
      <c r="A13" s="2" t="s">
        <v>21</v>
      </c>
      <c r="B13">
        <v>14549</v>
      </c>
      <c r="C13">
        <v>13034</v>
      </c>
      <c r="D13">
        <v>8221</v>
      </c>
      <c r="E13">
        <v>17477</v>
      </c>
      <c r="F13">
        <f t="shared" si="0"/>
        <v>0.32801561532253526</v>
      </c>
    </row>
    <row r="14" spans="1:8" x14ac:dyDescent="0.25">
      <c r="A14" s="2" t="s">
        <v>22</v>
      </c>
      <c r="B14">
        <v>12520</v>
      </c>
      <c r="C14">
        <v>10118</v>
      </c>
      <c r="D14">
        <v>12399</v>
      </c>
      <c r="E14">
        <v>18244</v>
      </c>
      <c r="F14">
        <f t="shared" si="0"/>
        <v>0.34241099078470749</v>
      </c>
    </row>
    <row r="15" spans="1:8" x14ac:dyDescent="0.25">
      <c r="A15" s="2" t="s">
        <v>23</v>
      </c>
      <c r="B15">
        <v>13939</v>
      </c>
      <c r="C15">
        <v>9705</v>
      </c>
      <c r="D15">
        <v>11622</v>
      </c>
      <c r="E15">
        <v>18015</v>
      </c>
      <c r="F15">
        <f t="shared" si="0"/>
        <v>0.3381130234042154</v>
      </c>
    </row>
    <row r="16" spans="1:8" x14ac:dyDescent="0.25">
      <c r="A16" s="2" t="s">
        <v>24</v>
      </c>
      <c r="B16">
        <v>12937</v>
      </c>
      <c r="C16">
        <v>9998</v>
      </c>
      <c r="D16">
        <v>12888</v>
      </c>
      <c r="E16">
        <v>17458</v>
      </c>
      <c r="F16">
        <f t="shared" si="0"/>
        <v>0.32765901540886994</v>
      </c>
    </row>
    <row r="17" spans="1:8" x14ac:dyDescent="0.25">
      <c r="G17" t="s">
        <v>10</v>
      </c>
      <c r="H17">
        <f>STDEV(F6,F7,F8,F9,F10,F12,F13,F14,F15,F16)</f>
        <v>2.6119273698778925E-2</v>
      </c>
    </row>
    <row r="18" spans="1:8" x14ac:dyDescent="0.25">
      <c r="G18" t="s">
        <v>11</v>
      </c>
      <c r="H18">
        <f>AVERAGE(F6,F7,F8,F9,F10,F12,F13,F14,F15,F16)</f>
        <v>0.31850378183592648</v>
      </c>
    </row>
    <row r="20" spans="1:8" x14ac:dyDescent="0.25">
      <c r="A20" t="s">
        <v>25</v>
      </c>
    </row>
    <row r="21" spans="1:8" x14ac:dyDescent="0.25">
      <c r="A21" t="s">
        <v>35</v>
      </c>
      <c r="B21" t="s">
        <v>1</v>
      </c>
      <c r="C21" t="s">
        <v>2</v>
      </c>
      <c r="D21" t="s">
        <v>3</v>
      </c>
      <c r="E21" t="s">
        <v>7</v>
      </c>
      <c r="F21" t="s">
        <v>12</v>
      </c>
    </row>
    <row r="22" spans="1:8" x14ac:dyDescent="0.25">
      <c r="A22" s="3" t="s">
        <v>23</v>
      </c>
      <c r="B22">
        <v>7372</v>
      </c>
      <c r="C22">
        <v>5388</v>
      </c>
      <c r="D22">
        <v>4479</v>
      </c>
      <c r="E22">
        <v>5384</v>
      </c>
      <c r="F22">
        <f t="shared" ref="F22:F32" si="1">B22/SUM(B22:E22)</f>
        <v>0.32586305971798613</v>
      </c>
    </row>
    <row r="23" spans="1:8" x14ac:dyDescent="0.25">
      <c r="A23" s="2" t="s">
        <v>24</v>
      </c>
      <c r="B23">
        <v>7228</v>
      </c>
      <c r="C23">
        <v>5040</v>
      </c>
      <c r="D23">
        <v>4563</v>
      </c>
      <c r="E23">
        <v>5792</v>
      </c>
      <c r="F23">
        <f t="shared" si="1"/>
        <v>0.31949785616408083</v>
      </c>
    </row>
    <row r="24" spans="1:8" x14ac:dyDescent="0.25">
      <c r="A24" s="2" t="s">
        <v>27</v>
      </c>
      <c r="B24">
        <v>7245</v>
      </c>
      <c r="C24">
        <v>5435</v>
      </c>
      <c r="D24">
        <v>4640</v>
      </c>
      <c r="E24">
        <v>5303</v>
      </c>
      <c r="F24">
        <f t="shared" si="1"/>
        <v>0.32024930380586131</v>
      </c>
    </row>
    <row r="25" spans="1:8" x14ac:dyDescent="0.25">
      <c r="A25" s="2" t="s">
        <v>28</v>
      </c>
      <c r="B25">
        <v>6600</v>
      </c>
      <c r="C25">
        <v>4713</v>
      </c>
      <c r="D25">
        <v>5168</v>
      </c>
      <c r="E25">
        <v>6142</v>
      </c>
      <c r="F25">
        <f t="shared" si="1"/>
        <v>0.29173849622066039</v>
      </c>
    </row>
    <row r="26" spans="1:8" x14ac:dyDescent="0.25">
      <c r="A26" s="2" t="s">
        <v>29</v>
      </c>
      <c r="B26">
        <v>6432</v>
      </c>
      <c r="C26">
        <v>5450</v>
      </c>
      <c r="D26">
        <v>4885</v>
      </c>
      <c r="E26">
        <v>5856</v>
      </c>
      <c r="F26">
        <f t="shared" si="1"/>
        <v>0.28431242540777085</v>
      </c>
    </row>
    <row r="27" spans="1:8" x14ac:dyDescent="0.25">
      <c r="A27" s="2" t="s">
        <v>26</v>
      </c>
      <c r="B27">
        <v>9926</v>
      </c>
      <c r="C27">
        <v>4292</v>
      </c>
      <c r="D27">
        <v>4301</v>
      </c>
      <c r="E27">
        <v>4104</v>
      </c>
      <c r="F27">
        <f t="shared" si="1"/>
        <v>0.43875701719489013</v>
      </c>
      <c r="G27" t="s">
        <v>9</v>
      </c>
      <c r="H27">
        <f>(F27-H34)/H33</f>
        <v>7.8947739108235755</v>
      </c>
    </row>
    <row r="28" spans="1:8" x14ac:dyDescent="0.25">
      <c r="A28" s="2" t="s">
        <v>30</v>
      </c>
      <c r="B28">
        <v>6550</v>
      </c>
      <c r="C28">
        <v>5942</v>
      </c>
      <c r="D28">
        <v>4726</v>
      </c>
      <c r="E28">
        <v>5405</v>
      </c>
      <c r="F28">
        <f t="shared" si="1"/>
        <v>0.28952835609777661</v>
      </c>
    </row>
    <row r="29" spans="1:8" x14ac:dyDescent="0.25">
      <c r="A29" s="2" t="s">
        <v>31</v>
      </c>
      <c r="B29">
        <v>6431</v>
      </c>
      <c r="C29">
        <v>5732</v>
      </c>
      <c r="D29">
        <v>5106</v>
      </c>
      <c r="E29">
        <v>5354</v>
      </c>
      <c r="F29">
        <f t="shared" si="1"/>
        <v>0.2842682226053132</v>
      </c>
    </row>
    <row r="30" spans="1:8" x14ac:dyDescent="0.25">
      <c r="A30" s="2" t="s">
        <v>32</v>
      </c>
      <c r="B30">
        <v>6342</v>
      </c>
      <c r="C30">
        <v>5895</v>
      </c>
      <c r="D30">
        <v>5063</v>
      </c>
      <c r="E30">
        <v>5323</v>
      </c>
      <c r="F30">
        <f t="shared" si="1"/>
        <v>0.28033417318658005</v>
      </c>
    </row>
    <row r="31" spans="1:8" x14ac:dyDescent="0.25">
      <c r="A31" s="2" t="s">
        <v>33</v>
      </c>
      <c r="B31">
        <v>6544</v>
      </c>
      <c r="C31">
        <v>5885</v>
      </c>
      <c r="D31">
        <v>5123</v>
      </c>
      <c r="E31">
        <v>5071</v>
      </c>
      <c r="F31">
        <f t="shared" si="1"/>
        <v>0.28926313928303055</v>
      </c>
    </row>
    <row r="32" spans="1:8" x14ac:dyDescent="0.25">
      <c r="A32" s="2" t="s">
        <v>34</v>
      </c>
      <c r="B32">
        <v>7071</v>
      </c>
      <c r="C32">
        <v>5479</v>
      </c>
      <c r="D32">
        <v>5008</v>
      </c>
      <c r="E32">
        <v>5065</v>
      </c>
      <c r="F32">
        <f t="shared" si="1"/>
        <v>0.31255801617822571</v>
      </c>
    </row>
    <row r="33" spans="1:8" x14ac:dyDescent="0.25">
      <c r="G33" t="s">
        <v>10</v>
      </c>
      <c r="H33">
        <f>STDEV(F22,F23,F24,F25,F26,F28,F29,F30,F31,F32)</f>
        <v>1.760604089467353E-2</v>
      </c>
    </row>
    <row r="34" spans="1:8" x14ac:dyDescent="0.25">
      <c r="G34" t="s">
        <v>11</v>
      </c>
      <c r="H34">
        <f>AVERAGE(F22,F23,F24,F25,F26,F28,F29,F30,F31,F32)</f>
        <v>0.29976130486672858</v>
      </c>
    </row>
    <row r="37" spans="1:8" x14ac:dyDescent="0.25">
      <c r="A37" s="1" t="s">
        <v>71</v>
      </c>
    </row>
    <row r="38" spans="1:8" x14ac:dyDescent="0.25">
      <c r="A38" t="s">
        <v>13</v>
      </c>
    </row>
    <row r="39" spans="1:8" x14ac:dyDescent="0.25">
      <c r="A39" t="s">
        <v>35</v>
      </c>
      <c r="B39" t="s">
        <v>1</v>
      </c>
      <c r="C39" t="s">
        <v>2</v>
      </c>
      <c r="D39" t="s">
        <v>3</v>
      </c>
      <c r="E39" t="s">
        <v>7</v>
      </c>
      <c r="F39" t="s">
        <v>8</v>
      </c>
    </row>
    <row r="40" spans="1:8" x14ac:dyDescent="0.25">
      <c r="A40" s="2" t="s">
        <v>18</v>
      </c>
      <c r="B40">
        <v>14251</v>
      </c>
      <c r="C40">
        <v>14803</v>
      </c>
      <c r="D40">
        <v>14959</v>
      </c>
      <c r="E40">
        <v>22732</v>
      </c>
      <c r="F40">
        <f t="shared" ref="F40:F50" si="2">E40/SUM(B40:E40)</f>
        <v>0.34057981871301218</v>
      </c>
    </row>
    <row r="41" spans="1:8" x14ac:dyDescent="0.25">
      <c r="A41" s="2" t="s">
        <v>19</v>
      </c>
      <c r="B41">
        <v>14958</v>
      </c>
      <c r="C41">
        <v>17380</v>
      </c>
      <c r="D41">
        <v>14076</v>
      </c>
      <c r="E41">
        <v>20331</v>
      </c>
      <c r="F41">
        <f t="shared" si="2"/>
        <v>0.30460708667315906</v>
      </c>
    </row>
    <row r="42" spans="1:8" x14ac:dyDescent="0.25">
      <c r="A42" s="2" t="s">
        <v>16</v>
      </c>
      <c r="B42">
        <v>16900</v>
      </c>
      <c r="C42">
        <v>12580</v>
      </c>
      <c r="D42">
        <v>17636</v>
      </c>
      <c r="E42">
        <v>19629</v>
      </c>
      <c r="F42">
        <f t="shared" si="2"/>
        <v>0.29408944490223987</v>
      </c>
    </row>
    <row r="43" spans="1:8" x14ac:dyDescent="0.25">
      <c r="A43" s="2" t="s">
        <v>17</v>
      </c>
      <c r="B43">
        <v>16283</v>
      </c>
      <c r="C43">
        <v>13425</v>
      </c>
      <c r="D43">
        <v>16256</v>
      </c>
      <c r="E43">
        <v>20781</v>
      </c>
      <c r="F43">
        <f t="shared" si="2"/>
        <v>0.31134916473144053</v>
      </c>
    </row>
    <row r="44" spans="1:8" x14ac:dyDescent="0.25">
      <c r="A44" s="2" t="s">
        <v>15</v>
      </c>
      <c r="B44">
        <v>18296</v>
      </c>
      <c r="C44">
        <v>12700</v>
      </c>
      <c r="D44">
        <v>12956</v>
      </c>
      <c r="E44">
        <v>22793</v>
      </c>
      <c r="F44">
        <f t="shared" si="2"/>
        <v>0.34149374484980149</v>
      </c>
    </row>
    <row r="45" spans="1:8" x14ac:dyDescent="0.25">
      <c r="A45" s="2" t="s">
        <v>14</v>
      </c>
      <c r="B45">
        <v>4423</v>
      </c>
      <c r="C45">
        <v>5439</v>
      </c>
      <c r="D45">
        <v>5116</v>
      </c>
      <c r="E45">
        <v>51767</v>
      </c>
      <c r="F45">
        <f t="shared" si="2"/>
        <v>0.77559367742902086</v>
      </c>
      <c r="G45" t="s">
        <v>9</v>
      </c>
      <c r="H45">
        <f>(F45-H52)/H51</f>
        <v>16.785367465394234</v>
      </c>
    </row>
    <row r="46" spans="1:8" x14ac:dyDescent="0.25">
      <c r="A46" s="2" t="s">
        <v>20</v>
      </c>
      <c r="B46">
        <v>20153</v>
      </c>
      <c r="C46">
        <v>14402</v>
      </c>
      <c r="D46">
        <v>14813</v>
      </c>
      <c r="E46">
        <v>17377</v>
      </c>
      <c r="F46">
        <f t="shared" si="2"/>
        <v>0.26034908981946214</v>
      </c>
    </row>
    <row r="47" spans="1:8" x14ac:dyDescent="0.25">
      <c r="A47" s="2" t="s">
        <v>21</v>
      </c>
      <c r="B47">
        <v>18108</v>
      </c>
      <c r="C47">
        <v>16364</v>
      </c>
      <c r="D47">
        <v>10236</v>
      </c>
      <c r="E47">
        <v>22037</v>
      </c>
      <c r="F47">
        <f t="shared" si="2"/>
        <v>0.33016705371188854</v>
      </c>
    </row>
    <row r="48" spans="1:8" x14ac:dyDescent="0.25">
      <c r="A48" s="2" t="s">
        <v>22</v>
      </c>
      <c r="B48">
        <v>15538</v>
      </c>
      <c r="C48">
        <v>12617</v>
      </c>
      <c r="D48">
        <v>15499</v>
      </c>
      <c r="E48">
        <v>23091</v>
      </c>
      <c r="F48">
        <f t="shared" si="2"/>
        <v>0.34595849876395235</v>
      </c>
    </row>
    <row r="49" spans="1:8" x14ac:dyDescent="0.25">
      <c r="A49" s="2" t="s">
        <v>23</v>
      </c>
      <c r="B49">
        <v>17519</v>
      </c>
      <c r="C49">
        <v>12022</v>
      </c>
      <c r="D49">
        <v>14493</v>
      </c>
      <c r="E49">
        <v>22711</v>
      </c>
      <c r="F49">
        <f t="shared" si="2"/>
        <v>0.34026518840362574</v>
      </c>
    </row>
    <row r="50" spans="1:8" x14ac:dyDescent="0.25">
      <c r="A50" s="2" t="s">
        <v>24</v>
      </c>
      <c r="B50">
        <v>16271</v>
      </c>
      <c r="C50">
        <v>12559</v>
      </c>
      <c r="D50">
        <v>16168</v>
      </c>
      <c r="E50">
        <v>21747</v>
      </c>
      <c r="F50">
        <f t="shared" si="2"/>
        <v>0.3258221589632182</v>
      </c>
    </row>
    <row r="51" spans="1:8" x14ac:dyDescent="0.25">
      <c r="G51" t="s">
        <v>10</v>
      </c>
      <c r="H51">
        <f>STDEV(F40,F41,F42,F43,F44,F46,F47,F48,F49,F50)</f>
        <v>2.7173998628044212E-2</v>
      </c>
    </row>
    <row r="52" spans="1:8" x14ac:dyDescent="0.25">
      <c r="G52" t="s">
        <v>11</v>
      </c>
      <c r="H52">
        <f>AVERAGE(F40,F41,F42,F43,F44,F46,F47,F48,F49,F50)</f>
        <v>0.31946812495318</v>
      </c>
    </row>
    <row r="54" spans="1:8" x14ac:dyDescent="0.25">
      <c r="A54" t="s">
        <v>25</v>
      </c>
    </row>
    <row r="55" spans="1:8" x14ac:dyDescent="0.25">
      <c r="A55" t="s">
        <v>35</v>
      </c>
      <c r="B55" t="s">
        <v>1</v>
      </c>
      <c r="C55" t="s">
        <v>2</v>
      </c>
      <c r="D55" t="s">
        <v>3</v>
      </c>
      <c r="E55" t="s">
        <v>7</v>
      </c>
      <c r="F55" t="s">
        <v>12</v>
      </c>
    </row>
    <row r="56" spans="1:8" x14ac:dyDescent="0.25">
      <c r="A56" s="3" t="s">
        <v>23</v>
      </c>
      <c r="B56">
        <v>8957</v>
      </c>
      <c r="C56">
        <v>6675</v>
      </c>
      <c r="D56">
        <v>5487</v>
      </c>
      <c r="E56">
        <v>6594</v>
      </c>
      <c r="F56">
        <f t="shared" ref="F56:F66" si="3">B56/SUM(B56:E56)</f>
        <v>0.32320571572908019</v>
      </c>
    </row>
    <row r="57" spans="1:8" x14ac:dyDescent="0.25">
      <c r="A57" s="2" t="s">
        <v>24</v>
      </c>
      <c r="B57">
        <v>8849</v>
      </c>
      <c r="C57">
        <v>6080</v>
      </c>
      <c r="D57">
        <v>5527</v>
      </c>
      <c r="E57">
        <v>7257</v>
      </c>
      <c r="F57">
        <f t="shared" si="3"/>
        <v>0.3193086277198427</v>
      </c>
    </row>
    <row r="58" spans="1:8" x14ac:dyDescent="0.25">
      <c r="A58" s="2" t="s">
        <v>27</v>
      </c>
      <c r="B58">
        <v>8708</v>
      </c>
      <c r="C58">
        <v>6778</v>
      </c>
      <c r="D58">
        <v>5746</v>
      </c>
      <c r="E58">
        <v>6481</v>
      </c>
      <c r="F58">
        <f t="shared" si="3"/>
        <v>0.31422076281889366</v>
      </c>
    </row>
    <row r="59" spans="1:8" x14ac:dyDescent="0.25">
      <c r="A59" s="2" t="s">
        <v>28</v>
      </c>
      <c r="B59">
        <v>8086</v>
      </c>
      <c r="C59">
        <v>5785</v>
      </c>
      <c r="D59">
        <v>6372</v>
      </c>
      <c r="E59">
        <v>7470</v>
      </c>
      <c r="F59">
        <f t="shared" si="3"/>
        <v>0.29177642261754411</v>
      </c>
    </row>
    <row r="60" spans="1:8" x14ac:dyDescent="0.25">
      <c r="A60" s="2" t="s">
        <v>29</v>
      </c>
      <c r="B60">
        <v>7690</v>
      </c>
      <c r="C60">
        <v>6749</v>
      </c>
      <c r="D60">
        <v>5955</v>
      </c>
      <c r="E60">
        <v>7319</v>
      </c>
      <c r="F60">
        <f t="shared" si="3"/>
        <v>0.27748709991700649</v>
      </c>
    </row>
    <row r="61" spans="1:8" x14ac:dyDescent="0.25">
      <c r="A61" s="2" t="s">
        <v>26</v>
      </c>
      <c r="B61">
        <v>11983</v>
      </c>
      <c r="C61">
        <v>5318</v>
      </c>
      <c r="D61">
        <v>5276</v>
      </c>
      <c r="E61">
        <v>5136</v>
      </c>
      <c r="F61">
        <f t="shared" si="3"/>
        <v>0.43239634828419876</v>
      </c>
      <c r="G61" t="s">
        <v>9</v>
      </c>
      <c r="H61">
        <f>(F61-H68)/H67</f>
        <v>7.7259949057419988</v>
      </c>
    </row>
    <row r="62" spans="1:8" x14ac:dyDescent="0.25">
      <c r="A62" s="2" t="s">
        <v>30</v>
      </c>
      <c r="B62">
        <v>8012</v>
      </c>
      <c r="C62">
        <v>7163</v>
      </c>
      <c r="D62">
        <v>5839</v>
      </c>
      <c r="E62">
        <v>6699</v>
      </c>
      <c r="F62">
        <f t="shared" si="3"/>
        <v>0.28910619564825174</v>
      </c>
    </row>
    <row r="63" spans="1:8" x14ac:dyDescent="0.25">
      <c r="A63" s="2" t="s">
        <v>31</v>
      </c>
      <c r="B63">
        <v>7952</v>
      </c>
      <c r="C63">
        <v>6905</v>
      </c>
      <c r="D63">
        <v>6344</v>
      </c>
      <c r="E63">
        <v>6512</v>
      </c>
      <c r="F63">
        <f t="shared" si="3"/>
        <v>0.28694114675423088</v>
      </c>
    </row>
    <row r="64" spans="1:8" x14ac:dyDescent="0.25">
      <c r="A64" s="2" t="s">
        <v>32</v>
      </c>
      <c r="B64">
        <v>7717</v>
      </c>
      <c r="C64">
        <v>7369</v>
      </c>
      <c r="D64">
        <v>6131</v>
      </c>
      <c r="E64">
        <v>6496</v>
      </c>
      <c r="F64">
        <f t="shared" si="3"/>
        <v>0.27846137191931586</v>
      </c>
    </row>
    <row r="65" spans="1:8" x14ac:dyDescent="0.25">
      <c r="A65" s="2" t="s">
        <v>33</v>
      </c>
      <c r="B65">
        <v>8030</v>
      </c>
      <c r="C65">
        <v>7232</v>
      </c>
      <c r="D65">
        <v>6305</v>
      </c>
      <c r="E65">
        <v>6146</v>
      </c>
      <c r="F65">
        <f t="shared" si="3"/>
        <v>0.28975571031645797</v>
      </c>
    </row>
    <row r="66" spans="1:8" x14ac:dyDescent="0.25">
      <c r="A66" s="2" t="s">
        <v>34</v>
      </c>
      <c r="B66">
        <v>8693</v>
      </c>
      <c r="C66">
        <v>6693</v>
      </c>
      <c r="D66">
        <v>6168</v>
      </c>
      <c r="E66">
        <v>6159</v>
      </c>
      <c r="F66">
        <f t="shared" si="3"/>
        <v>0.31367950059538846</v>
      </c>
    </row>
    <row r="67" spans="1:8" x14ac:dyDescent="0.25">
      <c r="G67" t="s">
        <v>10</v>
      </c>
      <c r="H67">
        <f>STDEV(F56,F57,F58,F59,F60,F62,F63,F64,F65,F66)</f>
        <v>1.7344315459101142E-2</v>
      </c>
    </row>
    <row r="68" spans="1:8" x14ac:dyDescent="0.25">
      <c r="G68" t="s">
        <v>11</v>
      </c>
      <c r="H68">
        <f>AVERAGE(F56,F57,F58,F59,F60,F62,F63,F64,F65,F66)</f>
        <v>0.29839425540360115</v>
      </c>
    </row>
    <row r="71" spans="1:8" x14ac:dyDescent="0.25">
      <c r="A71" s="1" t="s">
        <v>72</v>
      </c>
    </row>
    <row r="72" spans="1:8" x14ac:dyDescent="0.25">
      <c r="A72" t="s">
        <v>13</v>
      </c>
    </row>
    <row r="73" spans="1:8" x14ac:dyDescent="0.25">
      <c r="A73" t="s">
        <v>35</v>
      </c>
      <c r="B73" t="s">
        <v>1</v>
      </c>
      <c r="C73" t="s">
        <v>2</v>
      </c>
      <c r="D73" t="s">
        <v>3</v>
      </c>
      <c r="E73" t="s">
        <v>7</v>
      </c>
      <c r="F73" t="s">
        <v>8</v>
      </c>
    </row>
    <row r="74" spans="1:8" x14ac:dyDescent="0.25">
      <c r="A74" s="2" t="s">
        <v>18</v>
      </c>
      <c r="B74">
        <v>13072</v>
      </c>
      <c r="C74">
        <v>13467</v>
      </c>
      <c r="D74">
        <v>13504</v>
      </c>
      <c r="E74">
        <v>20620</v>
      </c>
      <c r="F74">
        <f t="shared" ref="F74:F84" si="4">E74/SUM(B74:E74)</f>
        <v>0.33991065394062281</v>
      </c>
    </row>
    <row r="75" spans="1:8" x14ac:dyDescent="0.25">
      <c r="A75" s="2" t="s">
        <v>19</v>
      </c>
      <c r="B75">
        <v>13545</v>
      </c>
      <c r="C75">
        <v>15639</v>
      </c>
      <c r="D75">
        <v>12997</v>
      </c>
      <c r="E75">
        <v>18482</v>
      </c>
      <c r="F75">
        <f t="shared" si="4"/>
        <v>0.30466676557374345</v>
      </c>
    </row>
    <row r="76" spans="1:8" x14ac:dyDescent="0.25">
      <c r="A76" s="2" t="s">
        <v>16</v>
      </c>
      <c r="B76">
        <v>15365</v>
      </c>
      <c r="C76">
        <v>11531</v>
      </c>
      <c r="D76">
        <v>15804</v>
      </c>
      <c r="E76">
        <v>17963</v>
      </c>
      <c r="F76">
        <f t="shared" si="4"/>
        <v>0.29611130343042713</v>
      </c>
    </row>
    <row r="77" spans="1:8" x14ac:dyDescent="0.25">
      <c r="A77" s="2" t="s">
        <v>17</v>
      </c>
      <c r="B77">
        <v>14590</v>
      </c>
      <c r="C77">
        <v>12504</v>
      </c>
      <c r="D77">
        <v>14652</v>
      </c>
      <c r="E77">
        <v>18917</v>
      </c>
      <c r="F77">
        <f t="shared" si="4"/>
        <v>0.311837528641841</v>
      </c>
    </row>
    <row r="78" spans="1:8" x14ac:dyDescent="0.25">
      <c r="A78" s="2" t="s">
        <v>15</v>
      </c>
      <c r="B78">
        <v>16783</v>
      </c>
      <c r="C78">
        <v>11627</v>
      </c>
      <c r="D78">
        <v>11710</v>
      </c>
      <c r="E78">
        <v>20543</v>
      </c>
      <c r="F78">
        <f t="shared" si="4"/>
        <v>0.33864134645500554</v>
      </c>
    </row>
    <row r="79" spans="1:8" x14ac:dyDescent="0.25">
      <c r="A79" s="2" t="s">
        <v>14</v>
      </c>
      <c r="B79">
        <v>4000</v>
      </c>
      <c r="C79">
        <v>5020</v>
      </c>
      <c r="D79">
        <v>4643</v>
      </c>
      <c r="E79">
        <v>47000</v>
      </c>
      <c r="F79">
        <f t="shared" si="4"/>
        <v>0.77477210161053689</v>
      </c>
      <c r="G79" t="s">
        <v>9</v>
      </c>
      <c r="H79">
        <f>(F79-H86)/H85</f>
        <v>17.579939632661475</v>
      </c>
    </row>
    <row r="80" spans="1:8" x14ac:dyDescent="0.25">
      <c r="A80" s="2" t="s">
        <v>20</v>
      </c>
      <c r="B80">
        <v>18373</v>
      </c>
      <c r="C80">
        <v>13075</v>
      </c>
      <c r="D80">
        <v>13238</v>
      </c>
      <c r="E80">
        <v>15977</v>
      </c>
      <c r="F80">
        <f t="shared" si="4"/>
        <v>0.2633730610091819</v>
      </c>
    </row>
    <row r="81" spans="1:8" x14ac:dyDescent="0.25">
      <c r="A81" s="2" t="s">
        <v>21</v>
      </c>
      <c r="B81">
        <v>16721</v>
      </c>
      <c r="C81">
        <v>14834</v>
      </c>
      <c r="D81">
        <v>9311</v>
      </c>
      <c r="E81">
        <v>19797</v>
      </c>
      <c r="F81">
        <f t="shared" si="4"/>
        <v>0.32634389990603829</v>
      </c>
    </row>
    <row r="82" spans="1:8" x14ac:dyDescent="0.25">
      <c r="A82" s="2" t="s">
        <v>22</v>
      </c>
      <c r="B82">
        <v>14247</v>
      </c>
      <c r="C82">
        <v>11440</v>
      </c>
      <c r="D82">
        <v>14044</v>
      </c>
      <c r="E82">
        <v>20932</v>
      </c>
      <c r="F82">
        <f t="shared" si="4"/>
        <v>0.34505382193429274</v>
      </c>
    </row>
    <row r="83" spans="1:8" x14ac:dyDescent="0.25">
      <c r="A83" s="2" t="s">
        <v>23</v>
      </c>
      <c r="B83">
        <v>15976</v>
      </c>
      <c r="C83">
        <v>10774</v>
      </c>
      <c r="D83">
        <v>13170</v>
      </c>
      <c r="E83">
        <v>20743</v>
      </c>
      <c r="F83">
        <f t="shared" si="4"/>
        <v>0.34193824901505038</v>
      </c>
    </row>
    <row r="84" spans="1:8" x14ac:dyDescent="0.25">
      <c r="A84" s="2" t="s">
        <v>24</v>
      </c>
      <c r="B84">
        <v>14881</v>
      </c>
      <c r="C84">
        <v>11193</v>
      </c>
      <c r="D84">
        <v>14694</v>
      </c>
      <c r="E84">
        <v>19895</v>
      </c>
      <c r="F84">
        <f t="shared" si="4"/>
        <v>0.32795938216046022</v>
      </c>
    </row>
    <row r="85" spans="1:8" x14ac:dyDescent="0.25">
      <c r="G85" t="s">
        <v>10</v>
      </c>
      <c r="H85">
        <f>STDEV(F74,F75,F76,F77,F78,F80,F81,F82,F83,F84)</f>
        <v>2.5892495077638581E-2</v>
      </c>
    </row>
    <row r="86" spans="1:8" x14ac:dyDescent="0.25">
      <c r="G86" t="s">
        <v>11</v>
      </c>
      <c r="H86">
        <f>AVERAGE(F74,F75,F76,F77,F78,F80,F81,F82,F83,F84)</f>
        <v>0.31958360120666629</v>
      </c>
    </row>
    <row r="88" spans="1:8" x14ac:dyDescent="0.25">
      <c r="A88" t="s">
        <v>25</v>
      </c>
    </row>
    <row r="89" spans="1:8" x14ac:dyDescent="0.25">
      <c r="A89" t="s">
        <v>35</v>
      </c>
      <c r="B89" t="s">
        <v>1</v>
      </c>
      <c r="C89" t="s">
        <v>2</v>
      </c>
      <c r="D89" t="s">
        <v>3</v>
      </c>
      <c r="E89" t="s">
        <v>7</v>
      </c>
      <c r="F89" t="s">
        <v>12</v>
      </c>
    </row>
    <row r="90" spans="1:8" x14ac:dyDescent="0.25">
      <c r="A90" s="3" t="s">
        <v>23</v>
      </c>
      <c r="B90">
        <v>8090</v>
      </c>
      <c r="C90">
        <v>5909</v>
      </c>
      <c r="D90">
        <v>4859</v>
      </c>
      <c r="E90">
        <v>6038</v>
      </c>
      <c r="F90">
        <f t="shared" ref="F90:F100" si="5">B90/SUM(B90:E90)</f>
        <v>0.32495179948586117</v>
      </c>
    </row>
    <row r="91" spans="1:8" x14ac:dyDescent="0.25">
      <c r="A91" s="2" t="s">
        <v>24</v>
      </c>
      <c r="B91">
        <v>7905</v>
      </c>
      <c r="C91">
        <v>5418</v>
      </c>
      <c r="D91">
        <v>5033</v>
      </c>
      <c r="E91">
        <v>6540</v>
      </c>
      <c r="F91">
        <f t="shared" si="5"/>
        <v>0.31752088688946017</v>
      </c>
    </row>
    <row r="92" spans="1:8" x14ac:dyDescent="0.25">
      <c r="A92" s="2" t="s">
        <v>27</v>
      </c>
      <c r="B92">
        <v>8004</v>
      </c>
      <c r="C92">
        <v>5891</v>
      </c>
      <c r="D92">
        <v>5064</v>
      </c>
      <c r="E92">
        <v>5937</v>
      </c>
      <c r="F92">
        <f t="shared" si="5"/>
        <v>0.32149742930591257</v>
      </c>
    </row>
    <row r="93" spans="1:8" x14ac:dyDescent="0.25">
      <c r="A93" s="2" t="s">
        <v>28</v>
      </c>
      <c r="B93">
        <v>7283</v>
      </c>
      <c r="C93">
        <v>5128</v>
      </c>
      <c r="D93">
        <v>5774</v>
      </c>
      <c r="E93">
        <v>6711</v>
      </c>
      <c r="F93">
        <f t="shared" si="5"/>
        <v>0.29253695372750643</v>
      </c>
    </row>
    <row r="94" spans="1:8" x14ac:dyDescent="0.25">
      <c r="A94" s="2" t="s">
        <v>29</v>
      </c>
      <c r="B94">
        <v>6924</v>
      </c>
      <c r="C94">
        <v>6037</v>
      </c>
      <c r="D94">
        <v>5278</v>
      </c>
      <c r="E94">
        <v>6657</v>
      </c>
      <c r="F94">
        <f t="shared" si="5"/>
        <v>0.27811696658097684</v>
      </c>
    </row>
    <row r="95" spans="1:8" x14ac:dyDescent="0.25">
      <c r="A95" s="2" t="s">
        <v>26</v>
      </c>
      <c r="B95">
        <v>10946</v>
      </c>
      <c r="C95">
        <v>4737</v>
      </c>
      <c r="D95">
        <v>4729</v>
      </c>
      <c r="E95">
        <v>4484</v>
      </c>
      <c r="F95">
        <f t="shared" si="5"/>
        <v>0.43966902313624678</v>
      </c>
      <c r="G95" t="s">
        <v>9</v>
      </c>
      <c r="H95">
        <f>(F95-H102)/H101</f>
        <v>7.5442041613074338</v>
      </c>
    </row>
    <row r="96" spans="1:8" x14ac:dyDescent="0.25">
      <c r="A96" s="2" t="s">
        <v>30</v>
      </c>
      <c r="B96">
        <v>7272</v>
      </c>
      <c r="C96">
        <v>6474</v>
      </c>
      <c r="D96">
        <v>5214</v>
      </c>
      <c r="E96">
        <v>5936</v>
      </c>
      <c r="F96">
        <f t="shared" si="5"/>
        <v>0.29209511568123392</v>
      </c>
    </row>
    <row r="97" spans="1:8" x14ac:dyDescent="0.25">
      <c r="A97" s="2" t="s">
        <v>31</v>
      </c>
      <c r="B97">
        <v>7062</v>
      </c>
      <c r="C97">
        <v>6308</v>
      </c>
      <c r="D97">
        <v>5752</v>
      </c>
      <c r="E97">
        <v>5774</v>
      </c>
      <c r="F97">
        <f t="shared" si="5"/>
        <v>0.28366002570694088</v>
      </c>
    </row>
    <row r="98" spans="1:8" x14ac:dyDescent="0.25">
      <c r="A98" s="2" t="s">
        <v>32</v>
      </c>
      <c r="B98">
        <v>6827</v>
      </c>
      <c r="C98">
        <v>6709</v>
      </c>
      <c r="D98">
        <v>5566</v>
      </c>
      <c r="E98">
        <v>5794</v>
      </c>
      <c r="F98">
        <f t="shared" si="5"/>
        <v>0.27422075835475579</v>
      </c>
    </row>
    <row r="99" spans="1:8" x14ac:dyDescent="0.25">
      <c r="A99" s="2" t="s">
        <v>33</v>
      </c>
      <c r="B99">
        <v>7151</v>
      </c>
      <c r="C99">
        <v>6316</v>
      </c>
      <c r="D99">
        <v>5775</v>
      </c>
      <c r="E99">
        <v>5654</v>
      </c>
      <c r="F99">
        <f t="shared" si="5"/>
        <v>0.28723489717223649</v>
      </c>
    </row>
    <row r="100" spans="1:8" x14ac:dyDescent="0.25">
      <c r="A100" s="2" t="s">
        <v>34</v>
      </c>
      <c r="B100">
        <v>7731</v>
      </c>
      <c r="C100">
        <v>6023</v>
      </c>
      <c r="D100">
        <v>5570</v>
      </c>
      <c r="E100">
        <v>5572</v>
      </c>
      <c r="F100">
        <f t="shared" si="5"/>
        <v>0.31053181233933164</v>
      </c>
    </row>
    <row r="101" spans="1:8" x14ac:dyDescent="0.25">
      <c r="G101" t="s">
        <v>10</v>
      </c>
      <c r="H101">
        <f>STDEV(F90,F91,F92,F93,F94,F96,F97,F98,F99,F100)</f>
        <v>1.8747154184559418E-2</v>
      </c>
    </row>
    <row r="102" spans="1:8" x14ac:dyDescent="0.25">
      <c r="G102" t="s">
        <v>11</v>
      </c>
      <c r="H102">
        <f>AVERAGE(F90,F91,F92,F93,F94,F96,F97,F98,F99,F100)</f>
        <v>0.29823666452442155</v>
      </c>
    </row>
    <row r="105" spans="1:8" x14ac:dyDescent="0.25">
      <c r="A105" s="1" t="s">
        <v>73</v>
      </c>
    </row>
    <row r="106" spans="1:8" x14ac:dyDescent="0.25">
      <c r="A106" t="s">
        <v>13</v>
      </c>
    </row>
    <row r="107" spans="1:8" x14ac:dyDescent="0.25">
      <c r="A107" t="s">
        <v>35</v>
      </c>
      <c r="B107" t="s">
        <v>1</v>
      </c>
      <c r="C107" t="s">
        <v>2</v>
      </c>
      <c r="D107" t="s">
        <v>3</v>
      </c>
      <c r="E107" t="s">
        <v>7</v>
      </c>
      <c r="F107" t="s">
        <v>8</v>
      </c>
    </row>
    <row r="108" spans="1:8" x14ac:dyDescent="0.25">
      <c r="A108" s="2" t="s">
        <v>18</v>
      </c>
      <c r="B108">
        <v>14034</v>
      </c>
      <c r="C108">
        <v>14644</v>
      </c>
      <c r="D108">
        <v>14754</v>
      </c>
      <c r="E108">
        <v>22206</v>
      </c>
      <c r="F108">
        <f t="shared" ref="F108:F118" si="6">E108/SUM(B108:E108)</f>
        <v>0.33831012523233495</v>
      </c>
    </row>
    <row r="109" spans="1:8" x14ac:dyDescent="0.25">
      <c r="A109" s="2" t="s">
        <v>19</v>
      </c>
      <c r="B109">
        <v>14674</v>
      </c>
      <c r="C109">
        <v>16991</v>
      </c>
      <c r="D109">
        <v>13851</v>
      </c>
      <c r="E109">
        <v>20122</v>
      </c>
      <c r="F109">
        <f t="shared" si="6"/>
        <v>0.30656022426033702</v>
      </c>
    </row>
    <row r="110" spans="1:8" x14ac:dyDescent="0.25">
      <c r="A110" s="2" t="s">
        <v>16</v>
      </c>
      <c r="B110">
        <v>16425</v>
      </c>
      <c r="C110">
        <v>12663</v>
      </c>
      <c r="D110">
        <v>17179</v>
      </c>
      <c r="E110">
        <v>19371</v>
      </c>
      <c r="F110">
        <f t="shared" si="6"/>
        <v>0.29511868125171392</v>
      </c>
    </row>
    <row r="111" spans="1:8" x14ac:dyDescent="0.25">
      <c r="A111" s="2" t="s">
        <v>17</v>
      </c>
      <c r="B111">
        <v>15684</v>
      </c>
      <c r="C111">
        <v>13552</v>
      </c>
      <c r="D111">
        <v>16009</v>
      </c>
      <c r="E111">
        <v>20393</v>
      </c>
      <c r="F111">
        <f t="shared" si="6"/>
        <v>0.31068893019287608</v>
      </c>
    </row>
    <row r="112" spans="1:8" x14ac:dyDescent="0.25">
      <c r="A112" s="2" t="s">
        <v>15</v>
      </c>
      <c r="B112">
        <v>18184</v>
      </c>
      <c r="C112">
        <v>12649</v>
      </c>
      <c r="D112">
        <v>12613</v>
      </c>
      <c r="E112">
        <v>22192</v>
      </c>
      <c r="F112">
        <f t="shared" si="6"/>
        <v>0.33809683415094915</v>
      </c>
    </row>
    <row r="113" spans="1:8" x14ac:dyDescent="0.25">
      <c r="A113" s="2" t="s">
        <v>14</v>
      </c>
      <c r="B113">
        <v>4438</v>
      </c>
      <c r="C113">
        <v>5335</v>
      </c>
      <c r="D113">
        <v>5182</v>
      </c>
      <c r="E113">
        <v>50683</v>
      </c>
      <c r="F113">
        <f t="shared" si="6"/>
        <v>0.77215941984825864</v>
      </c>
      <c r="G113" t="s">
        <v>9</v>
      </c>
      <c r="H113">
        <f>(F113-H120)/H119</f>
        <v>17.162349841155947</v>
      </c>
    </row>
    <row r="114" spans="1:8" x14ac:dyDescent="0.25">
      <c r="A114" s="2" t="s">
        <v>20</v>
      </c>
      <c r="B114">
        <v>19930</v>
      </c>
      <c r="C114">
        <v>14092</v>
      </c>
      <c r="D114">
        <v>14618</v>
      </c>
      <c r="E114">
        <v>16998</v>
      </c>
      <c r="F114">
        <f t="shared" si="6"/>
        <v>0.25896584295682379</v>
      </c>
    </row>
    <row r="115" spans="1:8" x14ac:dyDescent="0.25">
      <c r="A115" s="2" t="s">
        <v>21</v>
      </c>
      <c r="B115">
        <v>17918</v>
      </c>
      <c r="C115">
        <v>16190</v>
      </c>
      <c r="D115">
        <v>10144</v>
      </c>
      <c r="E115">
        <v>21386</v>
      </c>
      <c r="F115">
        <f t="shared" si="6"/>
        <v>0.32581736189402483</v>
      </c>
    </row>
    <row r="116" spans="1:8" x14ac:dyDescent="0.25">
      <c r="A116" s="2" t="s">
        <v>22</v>
      </c>
      <c r="B116">
        <v>15411</v>
      </c>
      <c r="C116">
        <v>12342</v>
      </c>
      <c r="D116">
        <v>15329</v>
      </c>
      <c r="E116">
        <v>22556</v>
      </c>
      <c r="F116">
        <f t="shared" si="6"/>
        <v>0.34364240226697951</v>
      </c>
    </row>
    <row r="117" spans="1:8" x14ac:dyDescent="0.25">
      <c r="A117" s="2" t="s">
        <v>23</v>
      </c>
      <c r="B117">
        <v>17323</v>
      </c>
      <c r="C117">
        <v>11766</v>
      </c>
      <c r="D117">
        <v>14202</v>
      </c>
      <c r="E117">
        <v>22347</v>
      </c>
      <c r="F117">
        <f t="shared" si="6"/>
        <v>0.34045827112343457</v>
      </c>
    </row>
    <row r="118" spans="1:8" x14ac:dyDescent="0.25">
      <c r="A118" s="2" t="s">
        <v>24</v>
      </c>
      <c r="B118">
        <v>16011</v>
      </c>
      <c r="C118">
        <v>12309</v>
      </c>
      <c r="D118">
        <v>15930</v>
      </c>
      <c r="E118">
        <v>21388</v>
      </c>
      <c r="F118">
        <f t="shared" si="6"/>
        <v>0.32584783204850848</v>
      </c>
    </row>
    <row r="119" spans="1:8" x14ac:dyDescent="0.25">
      <c r="G119" t="s">
        <v>10</v>
      </c>
      <c r="H119">
        <f>STDEV(F108,F109,F110,F111,F112,F114,F115,F116,F117,F118)</f>
        <v>2.6442111570422037E-2</v>
      </c>
    </row>
    <row r="120" spans="1:8" x14ac:dyDescent="0.25">
      <c r="G120" t="s">
        <v>11</v>
      </c>
      <c r="H120">
        <f>AVERAGE(F108,F109,F110,F111,F112,F114,F115,F116,F117,F118)</f>
        <v>0.31835065053779821</v>
      </c>
    </row>
    <row r="122" spans="1:8" x14ac:dyDescent="0.25">
      <c r="A122" t="s">
        <v>25</v>
      </c>
    </row>
    <row r="123" spans="1:8" x14ac:dyDescent="0.25">
      <c r="A123" t="s">
        <v>35</v>
      </c>
      <c r="B123" t="s">
        <v>1</v>
      </c>
      <c r="C123" t="s">
        <v>2</v>
      </c>
      <c r="D123" t="s">
        <v>3</v>
      </c>
      <c r="E123" t="s">
        <v>7</v>
      </c>
      <c r="F123" t="s">
        <v>12</v>
      </c>
    </row>
    <row r="124" spans="1:8" x14ac:dyDescent="0.25">
      <c r="A124" s="3" t="s">
        <v>23</v>
      </c>
      <c r="B124">
        <v>8811</v>
      </c>
      <c r="C124">
        <v>6652</v>
      </c>
      <c r="D124">
        <v>5450</v>
      </c>
      <c r="E124">
        <v>6541</v>
      </c>
      <c r="F124">
        <f t="shared" ref="F124:F134" si="7">B124/SUM(B124:E124)</f>
        <v>0.32093683980476434</v>
      </c>
    </row>
    <row r="125" spans="1:8" x14ac:dyDescent="0.25">
      <c r="A125" s="2" t="s">
        <v>24</v>
      </c>
      <c r="B125">
        <v>8855</v>
      </c>
      <c r="C125">
        <v>5928</v>
      </c>
      <c r="D125">
        <v>5601</v>
      </c>
      <c r="E125">
        <v>7070</v>
      </c>
      <c r="F125">
        <f t="shared" si="7"/>
        <v>0.32253952065272817</v>
      </c>
    </row>
    <row r="126" spans="1:8" x14ac:dyDescent="0.25">
      <c r="A126" s="2" t="s">
        <v>27</v>
      </c>
      <c r="B126">
        <v>8810</v>
      </c>
      <c r="C126">
        <v>6648</v>
      </c>
      <c r="D126">
        <v>5425</v>
      </c>
      <c r="E126">
        <v>6571</v>
      </c>
      <c r="F126">
        <f t="shared" si="7"/>
        <v>0.32090041524003787</v>
      </c>
    </row>
    <row r="127" spans="1:8" x14ac:dyDescent="0.25">
      <c r="A127" s="2" t="s">
        <v>28</v>
      </c>
      <c r="B127">
        <v>8069</v>
      </c>
      <c r="C127">
        <v>5771</v>
      </c>
      <c r="D127">
        <v>6308</v>
      </c>
      <c r="E127">
        <v>7306</v>
      </c>
      <c r="F127">
        <f t="shared" si="7"/>
        <v>0.29390981277773731</v>
      </c>
    </row>
    <row r="128" spans="1:8" x14ac:dyDescent="0.25">
      <c r="A128" s="2" t="s">
        <v>29</v>
      </c>
      <c r="B128">
        <v>7632</v>
      </c>
      <c r="C128">
        <v>6695</v>
      </c>
      <c r="D128">
        <v>5858</v>
      </c>
      <c r="E128">
        <v>7269</v>
      </c>
      <c r="F128">
        <f t="shared" si="7"/>
        <v>0.27799227799227799</v>
      </c>
    </row>
    <row r="129" spans="1:8" x14ac:dyDescent="0.25">
      <c r="A129" s="2" t="s">
        <v>26</v>
      </c>
      <c r="B129">
        <v>11912</v>
      </c>
      <c r="C129">
        <v>5256</v>
      </c>
      <c r="D129">
        <v>5147</v>
      </c>
      <c r="E129">
        <v>5139</v>
      </c>
      <c r="F129">
        <f t="shared" si="7"/>
        <v>0.43388941502149048</v>
      </c>
      <c r="G129" t="s">
        <v>9</v>
      </c>
      <c r="H129">
        <f>(F129-H136)/H135</f>
        <v>7.2911177763999016</v>
      </c>
    </row>
    <row r="130" spans="1:8" x14ac:dyDescent="0.25">
      <c r="A130" s="2" t="s">
        <v>30</v>
      </c>
      <c r="B130">
        <v>7828</v>
      </c>
      <c r="C130">
        <v>7331</v>
      </c>
      <c r="D130">
        <v>5832</v>
      </c>
      <c r="E130">
        <v>6463</v>
      </c>
      <c r="F130">
        <f t="shared" si="7"/>
        <v>0.2851314926786625</v>
      </c>
    </row>
    <row r="131" spans="1:8" x14ac:dyDescent="0.25">
      <c r="A131" s="2" t="s">
        <v>31</v>
      </c>
      <c r="B131">
        <v>7720</v>
      </c>
      <c r="C131">
        <v>7042</v>
      </c>
      <c r="D131">
        <v>6326</v>
      </c>
      <c r="E131">
        <v>6366</v>
      </c>
      <c r="F131">
        <f t="shared" si="7"/>
        <v>0.28119763968820571</v>
      </c>
    </row>
    <row r="132" spans="1:8" x14ac:dyDescent="0.25">
      <c r="A132" s="2" t="s">
        <v>32</v>
      </c>
      <c r="B132">
        <v>7540</v>
      </c>
      <c r="C132">
        <v>7349</v>
      </c>
      <c r="D132">
        <v>6056</v>
      </c>
      <c r="E132">
        <v>6509</v>
      </c>
      <c r="F132">
        <f t="shared" si="7"/>
        <v>0.27464121803744446</v>
      </c>
    </row>
    <row r="133" spans="1:8" x14ac:dyDescent="0.25">
      <c r="A133" s="2" t="s">
        <v>33</v>
      </c>
      <c r="B133">
        <v>7933</v>
      </c>
      <c r="C133">
        <v>7025</v>
      </c>
      <c r="D133">
        <v>6373</v>
      </c>
      <c r="E133">
        <v>6123</v>
      </c>
      <c r="F133">
        <f t="shared" si="7"/>
        <v>0.28895607197493989</v>
      </c>
    </row>
    <row r="134" spans="1:8" x14ac:dyDescent="0.25">
      <c r="A134" s="2" t="s">
        <v>34</v>
      </c>
      <c r="B134">
        <v>8346</v>
      </c>
      <c r="C134">
        <v>6841</v>
      </c>
      <c r="D134">
        <v>6281</v>
      </c>
      <c r="E134">
        <v>5986</v>
      </c>
      <c r="F134">
        <f t="shared" si="7"/>
        <v>0.30399941720696438</v>
      </c>
    </row>
    <row r="135" spans="1:8" x14ac:dyDescent="0.25">
      <c r="G135" t="s">
        <v>10</v>
      </c>
      <c r="H135">
        <f>STDEV(F124,F125,F126,F127,F128,F130,F131,F132,F133,F134)</f>
        <v>1.8772011180389316E-2</v>
      </c>
    </row>
    <row r="136" spans="1:8" x14ac:dyDescent="0.25">
      <c r="G136" t="s">
        <v>11</v>
      </c>
      <c r="H136">
        <f>AVERAGE(F124,F125,F126,F127,F128,F130,F131,F132,F133,F134)</f>
        <v>0.29702047060537623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B13" sqref="B13"/>
    </sheetView>
  </sheetViews>
  <sheetFormatPr defaultColWidth="11" defaultRowHeight="15.75" x14ac:dyDescent="0.25"/>
  <cols>
    <col min="1" max="1" width="43" customWidth="1"/>
  </cols>
  <sheetData>
    <row r="1" spans="1:7" x14ac:dyDescent="0.25">
      <c r="A1" t="s">
        <v>41</v>
      </c>
    </row>
    <row r="2" spans="1:7" x14ac:dyDescent="0.25">
      <c r="B2" t="s">
        <v>36</v>
      </c>
      <c r="E2" t="s">
        <v>37</v>
      </c>
    </row>
    <row r="3" spans="1:7" x14ac:dyDescent="0.25">
      <c r="B3" t="s">
        <v>38</v>
      </c>
      <c r="C3" t="s">
        <v>39</v>
      </c>
      <c r="D3" t="s">
        <v>40</v>
      </c>
      <c r="E3" t="s">
        <v>38</v>
      </c>
      <c r="F3" t="s">
        <v>39</v>
      </c>
      <c r="G3" t="s">
        <v>40</v>
      </c>
    </row>
    <row r="4" spans="1:7" x14ac:dyDescent="0.25">
      <c r="A4" s="1" t="s">
        <v>74</v>
      </c>
      <c r="B4">
        <v>65.624600000000001</v>
      </c>
      <c r="C4">
        <v>15.5746</v>
      </c>
      <c r="D4">
        <v>28.495999999999999</v>
      </c>
      <c r="E4">
        <v>27.027000000000001</v>
      </c>
      <c r="F4">
        <v>6.6091100000000003</v>
      </c>
      <c r="G4">
        <v>10.694000000000001</v>
      </c>
    </row>
    <row r="5" spans="1:7" x14ac:dyDescent="0.25">
      <c r="A5" s="5" t="s">
        <v>75</v>
      </c>
      <c r="B5">
        <v>40.929299999999998</v>
      </c>
      <c r="C5">
        <v>44.567599999999999</v>
      </c>
      <c r="D5">
        <v>17.4392</v>
      </c>
      <c r="E5">
        <v>16.959199999999999</v>
      </c>
      <c r="F5">
        <v>18.635100000000001</v>
      </c>
      <c r="G5">
        <v>7.2357699999999996</v>
      </c>
    </row>
    <row r="6" spans="1:7" x14ac:dyDescent="0.25">
      <c r="A6" s="1" t="s">
        <v>76</v>
      </c>
      <c r="B6">
        <v>32.480499999999999</v>
      </c>
      <c r="C6">
        <v>68.656199999999998</v>
      </c>
      <c r="D6">
        <v>52.033000000000001</v>
      </c>
      <c r="E6">
        <v>13.320499999999999</v>
      </c>
      <c r="F6">
        <v>25.984300000000001</v>
      </c>
      <c r="G6">
        <v>21.563099999999999</v>
      </c>
    </row>
    <row r="7" spans="1:7" x14ac:dyDescent="0.25">
      <c r="A7" s="1" t="s">
        <v>77</v>
      </c>
      <c r="B7">
        <v>55.2761</v>
      </c>
      <c r="C7">
        <v>141.06299999999999</v>
      </c>
      <c r="D7">
        <v>132.28399999999999</v>
      </c>
      <c r="E7">
        <v>23.109400000000001</v>
      </c>
      <c r="F7">
        <v>57.5</v>
      </c>
      <c r="G7">
        <v>61.453400000000002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36F7-F3D2-304D-813E-D9B4AE38007F}">
  <dimension ref="A1:I25"/>
  <sheetViews>
    <sheetView tabSelected="1" workbookViewId="0">
      <selection activeCell="F29" sqref="F29"/>
    </sheetView>
  </sheetViews>
  <sheetFormatPr defaultColWidth="11" defaultRowHeight="15.75" x14ac:dyDescent="0.25"/>
  <cols>
    <col min="1" max="1" width="31.5" bestFit="1" customWidth="1"/>
    <col min="2" max="2" width="13" bestFit="1" customWidth="1"/>
    <col min="5" max="5" width="32.375" bestFit="1" customWidth="1"/>
    <col min="6" max="6" width="36.625" bestFit="1" customWidth="1"/>
    <col min="7" max="7" width="32.375" bestFit="1" customWidth="1"/>
    <col min="8" max="8" width="45.875" bestFit="1" customWidth="1"/>
    <col min="9" max="9" width="41.375" bestFit="1" customWidth="1"/>
  </cols>
  <sheetData>
    <row r="1" spans="1:9" x14ac:dyDescent="0.25">
      <c r="A1" t="s">
        <v>69</v>
      </c>
      <c r="B1" t="s">
        <v>42</v>
      </c>
      <c r="C1" t="s">
        <v>43</v>
      </c>
      <c r="D1" t="s">
        <v>44</v>
      </c>
      <c r="E1" s="1" t="s">
        <v>78</v>
      </c>
      <c r="F1" s="1" t="s">
        <v>70</v>
      </c>
      <c r="G1" s="1" t="s">
        <v>71</v>
      </c>
      <c r="H1" s="1" t="s">
        <v>72</v>
      </c>
      <c r="I1" s="1" t="s">
        <v>73</v>
      </c>
    </row>
    <row r="2" spans="1:9" x14ac:dyDescent="0.25">
      <c r="A2" t="s">
        <v>68</v>
      </c>
      <c r="B2">
        <v>1</v>
      </c>
      <c r="C2">
        <v>0</v>
      </c>
      <c r="D2">
        <v>0</v>
      </c>
      <c r="E2">
        <v>1.09962</v>
      </c>
      <c r="F2">
        <v>0.81945999999999997</v>
      </c>
      <c r="G2">
        <v>0.83723199999999998</v>
      </c>
      <c r="H2">
        <v>0.99510600000000005</v>
      </c>
      <c r="I2">
        <v>0.81734799999999996</v>
      </c>
    </row>
    <row r="3" spans="1:9" x14ac:dyDescent="0.25">
      <c r="A3" t="s">
        <v>67</v>
      </c>
      <c r="B3">
        <v>1</v>
      </c>
      <c r="C3">
        <v>0</v>
      </c>
      <c r="D3">
        <v>0</v>
      </c>
      <c r="E3">
        <v>1.4115</v>
      </c>
      <c r="F3">
        <v>0.99009800000000003</v>
      </c>
      <c r="G3">
        <v>1.0621499999999999</v>
      </c>
      <c r="H3">
        <v>1.4377800000000001</v>
      </c>
      <c r="I3">
        <v>1.3825700000000001</v>
      </c>
    </row>
    <row r="4" spans="1:9" x14ac:dyDescent="0.25">
      <c r="A4" t="s">
        <v>66</v>
      </c>
      <c r="B4">
        <v>1</v>
      </c>
      <c r="C4">
        <v>0</v>
      </c>
      <c r="D4">
        <v>0</v>
      </c>
      <c r="E4">
        <v>1.7775399999999999</v>
      </c>
      <c r="F4">
        <v>1.3176399999999999</v>
      </c>
      <c r="G4">
        <v>1.32518</v>
      </c>
      <c r="H4">
        <v>1.40005</v>
      </c>
      <c r="I4">
        <v>1.6428</v>
      </c>
    </row>
    <row r="5" spans="1:9" x14ac:dyDescent="0.25">
      <c r="A5" t="s">
        <v>65</v>
      </c>
      <c r="B5">
        <v>1</v>
      </c>
      <c r="C5">
        <v>0</v>
      </c>
      <c r="D5">
        <v>0</v>
      </c>
      <c r="E5">
        <v>1.14283</v>
      </c>
      <c r="F5">
        <v>1.05359</v>
      </c>
      <c r="G5">
        <v>1.04654</v>
      </c>
      <c r="H5">
        <v>1.2438800000000001</v>
      </c>
      <c r="I5">
        <v>0.99249399999999999</v>
      </c>
    </row>
    <row r="6" spans="1:9" x14ac:dyDescent="0.25">
      <c r="A6" t="s">
        <v>64</v>
      </c>
      <c r="B6">
        <v>1</v>
      </c>
      <c r="C6">
        <v>0</v>
      </c>
      <c r="D6">
        <v>0</v>
      </c>
      <c r="E6">
        <v>2.6809699999999999</v>
      </c>
      <c r="F6">
        <v>0.87018499999999999</v>
      </c>
      <c r="G6">
        <v>1.29654</v>
      </c>
      <c r="H6">
        <v>1.23282</v>
      </c>
      <c r="I6">
        <v>2.3145199999999999</v>
      </c>
    </row>
    <row r="7" spans="1:9" x14ac:dyDescent="0.25">
      <c r="A7" t="s">
        <v>63</v>
      </c>
      <c r="B7">
        <v>1</v>
      </c>
      <c r="C7">
        <v>0</v>
      </c>
      <c r="D7">
        <v>0</v>
      </c>
      <c r="E7">
        <v>1.5237799999999999</v>
      </c>
      <c r="F7">
        <v>1.6389199999999999</v>
      </c>
      <c r="G7">
        <v>1.04654</v>
      </c>
      <c r="H7">
        <v>1.2438800000000001</v>
      </c>
      <c r="I7">
        <v>3.9699800000000001</v>
      </c>
    </row>
    <row r="8" spans="1:9" x14ac:dyDescent="0.25">
      <c r="A8" t="s">
        <v>62</v>
      </c>
      <c r="B8">
        <v>1</v>
      </c>
      <c r="C8">
        <v>0</v>
      </c>
      <c r="D8">
        <v>0</v>
      </c>
      <c r="E8">
        <v>1.0081800000000001</v>
      </c>
      <c r="F8">
        <v>0.61065999999999998</v>
      </c>
      <c r="G8">
        <v>1.22831</v>
      </c>
      <c r="H8">
        <v>0.97328300000000001</v>
      </c>
      <c r="I8">
        <v>1.0659000000000001</v>
      </c>
    </row>
    <row r="9" spans="1:9" x14ac:dyDescent="0.25">
      <c r="A9" t="s">
        <v>61</v>
      </c>
      <c r="B9">
        <v>1</v>
      </c>
      <c r="C9">
        <v>0</v>
      </c>
      <c r="D9">
        <v>0</v>
      </c>
      <c r="E9">
        <v>0.73390900000000003</v>
      </c>
      <c r="F9">
        <v>1.1907799999999999</v>
      </c>
      <c r="G9">
        <v>1.39208</v>
      </c>
      <c r="H9">
        <v>1.0706100000000001</v>
      </c>
      <c r="I9">
        <v>1.27908</v>
      </c>
    </row>
    <row r="10" spans="1:9" s="4" customFormat="1" x14ac:dyDescent="0.25">
      <c r="A10" s="4" t="s">
        <v>60</v>
      </c>
      <c r="B10" s="4">
        <v>0</v>
      </c>
      <c r="C10" s="4">
        <v>1</v>
      </c>
      <c r="D10" s="4">
        <v>0</v>
      </c>
      <c r="E10" s="4">
        <v>1.64209</v>
      </c>
      <c r="F10" s="4">
        <v>0.95425499999999996</v>
      </c>
      <c r="G10" s="4">
        <v>0.92271899999999996</v>
      </c>
      <c r="H10" s="4">
        <v>1.03464</v>
      </c>
      <c r="I10" s="4">
        <v>1.1071899999999999</v>
      </c>
    </row>
    <row r="11" spans="1:9" s="4" customFormat="1" x14ac:dyDescent="0.25">
      <c r="A11" s="4" t="s">
        <v>59</v>
      </c>
      <c r="B11" s="4">
        <v>0</v>
      </c>
      <c r="C11" s="4">
        <v>1</v>
      </c>
      <c r="D11" s="4">
        <v>0</v>
      </c>
      <c r="E11" s="4">
        <v>1.3410500000000001</v>
      </c>
      <c r="F11" s="4">
        <v>0.47238799999999997</v>
      </c>
      <c r="G11" s="4">
        <v>0.84460500000000005</v>
      </c>
      <c r="H11" s="4">
        <v>0.79253099999999999</v>
      </c>
      <c r="I11" s="4">
        <v>0.81835000000000002</v>
      </c>
    </row>
    <row r="12" spans="1:9" s="4" customFormat="1" x14ac:dyDescent="0.25">
      <c r="A12" s="4" t="s">
        <v>58</v>
      </c>
      <c r="B12" s="4">
        <v>0</v>
      </c>
      <c r="C12" s="4">
        <v>1</v>
      </c>
      <c r="D12" s="4">
        <v>0</v>
      </c>
      <c r="E12" s="4">
        <v>0.62702500000000005</v>
      </c>
      <c r="F12" s="4">
        <v>0.57165600000000005</v>
      </c>
      <c r="G12" s="4">
        <v>0.454264</v>
      </c>
      <c r="H12" s="4">
        <v>0.87737500000000002</v>
      </c>
      <c r="I12" s="4">
        <v>0.63353700000000002</v>
      </c>
    </row>
    <row r="13" spans="1:9" s="4" customFormat="1" x14ac:dyDescent="0.25">
      <c r="A13" s="4" t="s">
        <v>57</v>
      </c>
      <c r="B13" s="4">
        <v>0</v>
      </c>
      <c r="C13" s="4">
        <v>1</v>
      </c>
      <c r="D13" s="4">
        <v>0</v>
      </c>
      <c r="E13" s="4">
        <v>0.61611199999999999</v>
      </c>
      <c r="F13" s="4">
        <v>1.08148</v>
      </c>
      <c r="G13" s="4">
        <v>0.96681300000000003</v>
      </c>
      <c r="H13" s="4">
        <v>1.21296</v>
      </c>
      <c r="I13" s="4">
        <v>1.43825</v>
      </c>
    </row>
    <row r="14" spans="1:9" s="4" customFormat="1" x14ac:dyDescent="0.25">
      <c r="A14" s="4" t="s">
        <v>56</v>
      </c>
      <c r="B14" s="4">
        <v>0</v>
      </c>
      <c r="C14" s="4">
        <v>1</v>
      </c>
      <c r="D14" s="4">
        <v>0</v>
      </c>
      <c r="E14" s="4">
        <v>0.71613099999999996</v>
      </c>
      <c r="F14" s="4">
        <v>0.41371799999999997</v>
      </c>
      <c r="G14" s="4">
        <v>0.59176799999999996</v>
      </c>
      <c r="H14" s="4">
        <v>0.791273</v>
      </c>
      <c r="I14" s="4">
        <v>0.79779500000000003</v>
      </c>
    </row>
    <row r="15" spans="1:9" s="4" customFormat="1" x14ac:dyDescent="0.25">
      <c r="A15" s="4" t="s">
        <v>55</v>
      </c>
      <c r="B15" s="4">
        <v>0</v>
      </c>
      <c r="C15" s="4">
        <v>1</v>
      </c>
      <c r="D15" s="4">
        <v>0</v>
      </c>
      <c r="E15" s="4">
        <v>0.82334300000000005</v>
      </c>
      <c r="F15" s="4">
        <v>0.63387300000000002</v>
      </c>
      <c r="G15" s="4">
        <v>0.83509199999999995</v>
      </c>
      <c r="H15" s="4">
        <v>1.0989</v>
      </c>
      <c r="I15" s="4">
        <v>0.79861599999999999</v>
      </c>
    </row>
    <row r="16" spans="1:9" s="4" customFormat="1" x14ac:dyDescent="0.25">
      <c r="A16" s="4" t="s">
        <v>54</v>
      </c>
      <c r="B16" s="4">
        <v>0</v>
      </c>
      <c r="C16" s="4">
        <v>1</v>
      </c>
      <c r="D16" s="4">
        <v>0</v>
      </c>
      <c r="E16" s="4">
        <v>0.96066399999999996</v>
      </c>
      <c r="F16" s="4">
        <v>0.579009</v>
      </c>
      <c r="G16" s="4">
        <v>0.78767900000000002</v>
      </c>
      <c r="H16" s="4">
        <v>0.88271299999999997</v>
      </c>
      <c r="I16" s="4">
        <v>0.85371799999999998</v>
      </c>
    </row>
    <row r="17" spans="1:9" s="4" customFormat="1" x14ac:dyDescent="0.25">
      <c r="A17" s="4" t="s">
        <v>53</v>
      </c>
      <c r="B17" s="4">
        <v>0</v>
      </c>
      <c r="C17" s="4">
        <v>1</v>
      </c>
      <c r="D17" s="4">
        <v>0</v>
      </c>
      <c r="E17" s="4">
        <v>0.99877000000000005</v>
      </c>
      <c r="F17" s="4">
        <v>0.59196400000000005</v>
      </c>
      <c r="G17" s="4">
        <v>0.79380300000000004</v>
      </c>
      <c r="H17" s="4">
        <v>0.88058899999999996</v>
      </c>
      <c r="I17" s="4">
        <v>0.70852700000000002</v>
      </c>
    </row>
    <row r="18" spans="1:9" x14ac:dyDescent="0.25">
      <c r="A18" t="s">
        <v>52</v>
      </c>
      <c r="B18">
        <v>0</v>
      </c>
      <c r="C18">
        <v>0</v>
      </c>
      <c r="D18">
        <v>1</v>
      </c>
      <c r="E18">
        <v>1.10626</v>
      </c>
      <c r="F18">
        <v>0.14712600000000001</v>
      </c>
      <c r="G18">
        <v>0.18907099999999999</v>
      </c>
      <c r="H18">
        <v>0.390822</v>
      </c>
      <c r="I18">
        <v>0.22011900000000001</v>
      </c>
    </row>
    <row r="19" spans="1:9" x14ac:dyDescent="0.25">
      <c r="A19" t="s">
        <v>51</v>
      </c>
      <c r="B19">
        <v>0</v>
      </c>
      <c r="C19">
        <v>0</v>
      </c>
      <c r="D19">
        <v>1</v>
      </c>
      <c r="E19">
        <v>1.1485300000000001</v>
      </c>
      <c r="F19">
        <v>0.16197300000000001</v>
      </c>
      <c r="G19">
        <v>0.20606099999999999</v>
      </c>
      <c r="H19">
        <v>0.22505900000000001</v>
      </c>
      <c r="I19">
        <v>0.173983</v>
      </c>
    </row>
    <row r="20" spans="1:9" x14ac:dyDescent="0.25">
      <c r="A20" t="s">
        <v>50</v>
      </c>
      <c r="B20">
        <v>0</v>
      </c>
      <c r="C20">
        <v>0</v>
      </c>
      <c r="D20">
        <v>1</v>
      </c>
      <c r="E20">
        <v>1.01227</v>
      </c>
      <c r="F20">
        <v>0.16984199999999999</v>
      </c>
      <c r="G20">
        <v>0.172541</v>
      </c>
      <c r="H20">
        <v>0.2707</v>
      </c>
      <c r="I20">
        <v>0.26950800000000003</v>
      </c>
    </row>
    <row r="21" spans="1:9" x14ac:dyDescent="0.25">
      <c r="A21" t="s">
        <v>49</v>
      </c>
      <c r="B21">
        <v>0</v>
      </c>
      <c r="C21">
        <v>0</v>
      </c>
      <c r="D21">
        <v>1</v>
      </c>
      <c r="E21">
        <v>1.00742</v>
      </c>
      <c r="F21">
        <v>0.221798</v>
      </c>
      <c r="G21">
        <v>0.25380200000000003</v>
      </c>
      <c r="H21">
        <v>0.27337899999999998</v>
      </c>
      <c r="I21">
        <v>0.20352799999999999</v>
      </c>
    </row>
    <row r="22" spans="1:9" x14ac:dyDescent="0.25">
      <c r="A22" t="s">
        <v>48</v>
      </c>
      <c r="B22">
        <v>0</v>
      </c>
      <c r="C22">
        <v>0</v>
      </c>
      <c r="D22">
        <v>1</v>
      </c>
      <c r="E22">
        <v>1.07687</v>
      </c>
      <c r="F22">
        <v>0.185111</v>
      </c>
      <c r="G22">
        <v>0.22209899999999999</v>
      </c>
      <c r="H22">
        <v>0.32091599999999998</v>
      </c>
      <c r="I22">
        <v>0.23808199999999999</v>
      </c>
    </row>
    <row r="23" spans="1:9" x14ac:dyDescent="0.25">
      <c r="A23" t="s">
        <v>47</v>
      </c>
      <c r="B23">
        <v>0</v>
      </c>
      <c r="C23">
        <v>0</v>
      </c>
      <c r="D23">
        <v>1</v>
      </c>
      <c r="E23">
        <v>1.0666100000000001</v>
      </c>
      <c r="F23">
        <v>0.17773600000000001</v>
      </c>
      <c r="G23">
        <v>0.21185499999999999</v>
      </c>
      <c r="H23">
        <v>0.246082</v>
      </c>
      <c r="I23">
        <v>0.23099800000000001</v>
      </c>
    </row>
    <row r="24" spans="1:9" x14ac:dyDescent="0.25">
      <c r="A24" t="s">
        <v>46</v>
      </c>
      <c r="B24">
        <v>0</v>
      </c>
      <c r="C24">
        <v>0</v>
      </c>
      <c r="D24">
        <v>1</v>
      </c>
      <c r="E24">
        <v>0.98518799999999995</v>
      </c>
      <c r="F24">
        <v>0.208152</v>
      </c>
      <c r="G24">
        <v>0.13956199999999999</v>
      </c>
      <c r="H24">
        <v>0.25803300000000001</v>
      </c>
      <c r="I24">
        <v>0.24221799999999999</v>
      </c>
    </row>
    <row r="25" spans="1:9" x14ac:dyDescent="0.25">
      <c r="A25" t="s">
        <v>45</v>
      </c>
      <c r="B25">
        <v>0</v>
      </c>
      <c r="C25">
        <v>0</v>
      </c>
      <c r="D25">
        <v>1</v>
      </c>
      <c r="E25">
        <v>0.85496399999999995</v>
      </c>
      <c r="F25">
        <v>9.5994099999999999E-2</v>
      </c>
      <c r="G25">
        <v>0.197379</v>
      </c>
      <c r="H25">
        <v>0.25499699999999997</v>
      </c>
      <c r="I25">
        <v>0.201068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Figure2_size-distribution</vt:lpstr>
      <vt:lpstr>Figure2_weblogo</vt:lpstr>
      <vt:lpstr>Figure2_piRNA-abundance</vt:lpstr>
      <vt:lpstr>Figure2_piRNA-cluster-abundance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Karen Bellec</cp:lastModifiedBy>
  <dcterms:created xsi:type="dcterms:W3CDTF">2024-01-02T00:09:28Z</dcterms:created>
  <dcterms:modified xsi:type="dcterms:W3CDTF">2024-03-04T16:05:19Z</dcterms:modified>
</cp:coreProperties>
</file>